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24915" windowHeight="11715" tabRatio="913" activeTab="2"/>
  </bookViews>
  <sheets>
    <sheet name="Summary" sheetId="10" r:id="rId1"/>
    <sheet name="S.2" sheetId="48" r:id="rId2"/>
    <sheet name="2.1" sheetId="49" r:id="rId3"/>
    <sheet name="2.2" sheetId="2" r:id="rId4"/>
    <sheet name="2.3" sheetId="16" r:id="rId5"/>
    <sheet name="2.4" sheetId="23" r:id="rId6"/>
    <sheet name="2.6" sheetId="19" r:id="rId7"/>
    <sheet name="2.8" sheetId="21" r:id="rId8"/>
    <sheet name="2.9" sheetId="24" r:id="rId9"/>
    <sheet name="2.10" sheetId="25" r:id="rId10"/>
    <sheet name="3.1" sheetId="3" r:id="rId11"/>
    <sheet name="3.2" sheetId="50" r:id="rId12"/>
    <sheet name="4.2" sheetId="41" r:id="rId13"/>
    <sheet name="4.3" sheetId="44" r:id="rId14"/>
    <sheet name="4.4" sheetId="45" r:id="rId15"/>
    <sheet name="4.5" sheetId="42" r:id="rId16"/>
    <sheet name="4.6" sheetId="39" r:id="rId17"/>
    <sheet name="4.7" sheetId="46" r:id="rId18"/>
    <sheet name="4.8" sheetId="38" r:id="rId19"/>
    <sheet name="A.1" sheetId="47" r:id="rId20"/>
    <sheet name="B.1" sheetId="7" r:id="rId21"/>
    <sheet name="B.2" sheetId="33" r:id="rId22"/>
    <sheet name="C.1" sheetId="8" r:id="rId23"/>
    <sheet name="C.2" sheetId="13" r:id="rId24"/>
  </sheets>
  <calcPr calcId="145621" iterate="1" iterateCount="1000" iterateDelta="0.01" calcOnSave="0"/>
</workbook>
</file>

<file path=xl/calcChain.xml><?xml version="1.0" encoding="utf-8"?>
<calcChain xmlns="http://schemas.openxmlformats.org/spreadsheetml/2006/main">
  <c r="D23" i="50" l="1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B6" i="50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D5" i="50"/>
</calcChain>
</file>

<file path=xl/comments1.xml><?xml version="1.0" encoding="utf-8"?>
<comments xmlns="http://schemas.openxmlformats.org/spreadsheetml/2006/main">
  <authors>
    <author>Swinbank, Andrew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Swinbank, Andrew:</t>
        </r>
        <r>
          <rPr>
            <sz val="9"/>
            <color indexed="81"/>
            <rFont val="Tahoma"/>
            <family val="2"/>
          </rPr>
          <t xml:space="preserve">
mid point of proposed targets for 2025</t>
        </r>
      </text>
    </comment>
  </commentList>
</comments>
</file>

<file path=xl/comments2.xml><?xml version="1.0" encoding="utf-8"?>
<comments xmlns="http://schemas.openxmlformats.org/spreadsheetml/2006/main">
  <authors>
    <author>Swinbank, Andrew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Swinbank, Andrew:</t>
        </r>
        <r>
          <rPr>
            <sz val="9"/>
            <color indexed="81"/>
            <rFont val="Tahoma"/>
            <family val="2"/>
          </rPr>
          <t xml:space="preserve">
mid point of proposed targets for 2025</t>
        </r>
      </text>
    </comment>
  </commentList>
</comments>
</file>

<file path=xl/sharedStrings.xml><?xml version="1.0" encoding="utf-8"?>
<sst xmlns="http://schemas.openxmlformats.org/spreadsheetml/2006/main" count="257" uniqueCount="194">
  <si>
    <t>Make</t>
  </si>
  <si>
    <t>Toyota</t>
  </si>
  <si>
    <t>Holden</t>
  </si>
  <si>
    <t>Mazda</t>
  </si>
  <si>
    <t>Hyundai</t>
  </si>
  <si>
    <t>Ford</t>
  </si>
  <si>
    <t>Nissan</t>
  </si>
  <si>
    <t>Mitsubishi</t>
  </si>
  <si>
    <t>Volkswagen</t>
  </si>
  <si>
    <t>Subaru</t>
  </si>
  <si>
    <t>Honda</t>
  </si>
  <si>
    <t>Other</t>
  </si>
  <si>
    <t>Sales</t>
  </si>
  <si>
    <t xml:space="preserve">Rolls-Royce </t>
  </si>
  <si>
    <t>McLaren</t>
  </si>
  <si>
    <t xml:space="preserve">Saab </t>
  </si>
  <si>
    <t xml:space="preserve">Lamborghini </t>
  </si>
  <si>
    <t xml:space="preserve">Bentley </t>
  </si>
  <si>
    <t xml:space="preserve">Lotus </t>
  </si>
  <si>
    <t>Infiniti</t>
  </si>
  <si>
    <t xml:space="preserve">Aston Martin </t>
  </si>
  <si>
    <t xml:space="preserve">Ferrari </t>
  </si>
  <si>
    <t xml:space="preserve">Maserati </t>
  </si>
  <si>
    <t xml:space="preserve">Chery </t>
  </si>
  <si>
    <t xml:space="preserve">Smart </t>
  </si>
  <si>
    <t xml:space="preserve">Opel </t>
  </si>
  <si>
    <t xml:space="preserve">Fiat </t>
  </si>
  <si>
    <t xml:space="preserve">Jaguar </t>
  </si>
  <si>
    <t xml:space="preserve">Alfa Romeo </t>
  </si>
  <si>
    <t xml:space="preserve">Proton </t>
  </si>
  <si>
    <t xml:space="preserve">Chrysler </t>
  </si>
  <si>
    <t xml:space="preserve">Porsche </t>
  </si>
  <si>
    <t xml:space="preserve">Ssangyong </t>
  </si>
  <si>
    <t xml:space="preserve">Citroën </t>
  </si>
  <si>
    <t xml:space="preserve">Dodge </t>
  </si>
  <si>
    <t xml:space="preserve">MINI </t>
  </si>
  <si>
    <t xml:space="preserve">Skoda </t>
  </si>
  <si>
    <t xml:space="preserve">Renault </t>
  </si>
  <si>
    <t xml:space="preserve">Peugeot </t>
  </si>
  <si>
    <t xml:space="preserve">Volvo Car </t>
  </si>
  <si>
    <t xml:space="preserve">Lexus </t>
  </si>
  <si>
    <t xml:space="preserve">Isuzu Ute </t>
  </si>
  <si>
    <t xml:space="preserve">Land Rover </t>
  </si>
  <si>
    <t xml:space="preserve">Great Wall  </t>
  </si>
  <si>
    <t xml:space="preserve">Audi </t>
  </si>
  <si>
    <t xml:space="preserve">Jeep </t>
  </si>
  <si>
    <t xml:space="preserve">BMW </t>
  </si>
  <si>
    <t xml:space="preserve">Mercedes-Benz </t>
  </si>
  <si>
    <t xml:space="preserve">Suzuki </t>
  </si>
  <si>
    <t xml:space="preserve">Kia </t>
  </si>
  <si>
    <t xml:space="preserve">Honda </t>
  </si>
  <si>
    <t xml:space="preserve">Figure C.2: Light vehicle sales under 40,000 vehicles by make in 2012  </t>
  </si>
  <si>
    <t>Light commercial vehicles</t>
  </si>
  <si>
    <t>Light vehicles</t>
  </si>
  <si>
    <t>Domestic aviation</t>
  </si>
  <si>
    <t>Railroad</t>
  </si>
  <si>
    <t>Domestic navigation</t>
  </si>
  <si>
    <t>Motorcycles</t>
  </si>
  <si>
    <t>Rigid trucks</t>
  </si>
  <si>
    <t>Articulated trucks</t>
  </si>
  <si>
    <t>Buses</t>
  </si>
  <si>
    <t>Country/Region</t>
  </si>
  <si>
    <t>Japan</t>
  </si>
  <si>
    <t>Thailand</t>
  </si>
  <si>
    <t>Europe</t>
  </si>
  <si>
    <t>South Korea</t>
  </si>
  <si>
    <t>Australia</t>
  </si>
  <si>
    <t>USA</t>
  </si>
  <si>
    <t>India</t>
  </si>
  <si>
    <t>South Africa</t>
  </si>
  <si>
    <t>Argentina</t>
  </si>
  <si>
    <t>China</t>
  </si>
  <si>
    <t>Mexico</t>
  </si>
  <si>
    <t>Sports</t>
  </si>
  <si>
    <t>EU</t>
  </si>
  <si>
    <t>Canada</t>
  </si>
  <si>
    <t>Emissions (MtCO2-e)</t>
  </si>
  <si>
    <t>Light</t>
  </si>
  <si>
    <t>Small</t>
  </si>
  <si>
    <t>Medium</t>
  </si>
  <si>
    <t>Large</t>
  </si>
  <si>
    <t>All SUVs</t>
  </si>
  <si>
    <t>All Large</t>
  </si>
  <si>
    <t>LCVs</t>
  </si>
  <si>
    <t>All light vehicles</t>
  </si>
  <si>
    <t>Shifts between vehicle classes</t>
  </si>
  <si>
    <t>Technology and shifts within vehicle</t>
  </si>
  <si>
    <t>Activity (billion tonne kilometres (tkm))</t>
  </si>
  <si>
    <t>Country</t>
  </si>
  <si>
    <t>Canada (proposed)</t>
  </si>
  <si>
    <t>Canada (implemented)</t>
  </si>
  <si>
    <t>India (implemented)</t>
  </si>
  <si>
    <t>China (proposed)</t>
  </si>
  <si>
    <t>China (implemented)</t>
  </si>
  <si>
    <t>S. Korea (implemented)</t>
  </si>
  <si>
    <t>S. Korea</t>
  </si>
  <si>
    <t>Japan (implemented)</t>
  </si>
  <si>
    <t>US (implemented)</t>
  </si>
  <si>
    <t>US</t>
  </si>
  <si>
    <t>EU (implemented)</t>
  </si>
  <si>
    <t>CSIRO (original)</t>
  </si>
  <si>
    <t>CSIRO (corrected)</t>
  </si>
  <si>
    <t>PWC (2010)</t>
  </si>
  <si>
    <t>ClimateWorks (2014)</t>
  </si>
  <si>
    <t>Historical data (NTC 2013)</t>
  </si>
  <si>
    <t>BAU</t>
  </si>
  <si>
    <t>Australia: strong standard, all light vehicles</t>
  </si>
  <si>
    <t>US: all light vehicles</t>
  </si>
  <si>
    <t>Lenient</t>
  </si>
  <si>
    <t>Strong</t>
  </si>
  <si>
    <t>Present value of fuel savings ($)</t>
  </si>
  <si>
    <t>Extra vehicle cost ($)</t>
  </si>
  <si>
    <t>Net benefits to motorists ($)</t>
  </si>
  <si>
    <t>Business as usual</t>
  </si>
  <si>
    <t>2018-2020</t>
  </si>
  <si>
    <t>2018-2025</t>
  </si>
  <si>
    <t>2018-2030</t>
  </si>
  <si>
    <t>Emissions intensity (g CO2-e/vkt)</t>
  </si>
  <si>
    <t>Model</t>
  </si>
  <si>
    <t>Honda Civic</t>
  </si>
  <si>
    <t>BMW 3 Series</t>
  </si>
  <si>
    <t>Honda Jazz</t>
  </si>
  <si>
    <t>Hyundai i30</t>
  </si>
  <si>
    <t>Nissan Dualis/Qashqai</t>
  </si>
  <si>
    <t>Mitsubishi Mirage</t>
  </si>
  <si>
    <t>Ford Fiesta</t>
  </si>
  <si>
    <t>VW Golf</t>
  </si>
  <si>
    <t>Ford Focus</t>
  </si>
  <si>
    <t>Toyota RAV4</t>
  </si>
  <si>
    <t>Mazda 3</t>
  </si>
  <si>
    <t>Mazda CX-5</t>
  </si>
  <si>
    <t>Toyota Yaris</t>
  </si>
  <si>
    <t>Mitsubishi Outlander</t>
  </si>
  <si>
    <t>Subaru Forester</t>
  </si>
  <si>
    <t>Mazda 2</t>
  </si>
  <si>
    <t>Toyota Corolla</t>
  </si>
  <si>
    <t>Holden Cruze</t>
  </si>
  <si>
    <t>Hyundai iX35</t>
  </si>
  <si>
    <t>Nissan X-Trail</t>
  </si>
  <si>
    <t>Toyota Landcruiser</t>
  </si>
  <si>
    <t>Projection</t>
  </si>
  <si>
    <t>Australia: BAU, all light vehicles</t>
  </si>
  <si>
    <t>EU: passenger vehicles (inc. SUVs)</t>
  </si>
  <si>
    <t>Australia (BAU 5-year historical average rate)</t>
  </si>
  <si>
    <t>2018 lenient</t>
  </si>
  <si>
    <t>2018 medium</t>
  </si>
  <si>
    <t>2025 lenient</t>
  </si>
  <si>
    <t>2025 medium</t>
  </si>
  <si>
    <t>2018 strong</t>
  </si>
  <si>
    <t>2025 strong</t>
  </si>
  <si>
    <t>Figure S.2: Emissions intensity of new light vehicles in Australia under BAU and ‘strong’ standard compared with US and EU targets</t>
  </si>
  <si>
    <t>Figure 2.1: Australia's transport emissions by mode, 2012</t>
  </si>
  <si>
    <t>Figure 2.2: Transport emissions by mode of travel, selected years, 1990–2030</t>
  </si>
  <si>
    <t>Activity (billion kilometres (vkt))</t>
  </si>
  <si>
    <t>Activity (billion VKT) (projected)</t>
  </si>
  <si>
    <t>Supply intensity (g CO2-e / VKT) (projected)</t>
  </si>
  <si>
    <t>Emissions (MtCO2-e) (projected)</t>
  </si>
  <si>
    <t>Activity (btkm) (projected)</t>
  </si>
  <si>
    <t>Emissions intensity (g CO2-e/tkm)</t>
  </si>
  <si>
    <t>Supply intensity (projected)</t>
  </si>
  <si>
    <t>Figure 2.8: New vehicle shares by class of light vehicle, 2005-2013</t>
  </si>
  <si>
    <t>Figure 2.9: New vehicle average emissions intensity by vehicle class, 2005-2013</t>
  </si>
  <si>
    <t xml:space="preserve">Figure 2.10: Decomposition of changes in average new light vehicle emissions intensity, 2005-2012 </t>
  </si>
  <si>
    <t>Figure 2.6: New Road Vehicles by Country of Origin, 2012</t>
  </si>
  <si>
    <t>Figure 2.3: Passenger road activity and emissions, activity and emissions intensity, 1990-2030</t>
  </si>
  <si>
    <t>Figure 2.4: Road freight emissions, activity and emissions intensity, 1990-2030</t>
  </si>
  <si>
    <t>Figure 3.1: Emissions intensity of best available variant of popular vehicle models, Australia and United Kingdom, 2014</t>
  </si>
  <si>
    <t>Year</t>
  </si>
  <si>
    <t>Annual Reduction (%)</t>
  </si>
  <si>
    <t>Figure 4.2: Emissions intensity of new light vehicles in Australia under BAU and ‘strong’ standard compared to US and EU</t>
  </si>
  <si>
    <t xml:space="preserve">Figure 4.3: Present value of fuel savings resulting from standards relative to BAU </t>
  </si>
  <si>
    <t>Figure 4.4: Present value of fuel savings to first vehicle owner resulting from standards, three-year ownership, relative to BAU</t>
  </si>
  <si>
    <t>Figure 4.5: Present value of fuel savings to first vehicle owner resulting from standards, five-year ownership, relative to BAU</t>
  </si>
  <si>
    <t>Figure A.1: Passenger vehicle CO2 emissions intensity, selected countries, 2000–2025</t>
  </si>
  <si>
    <t>Figure B.1: Historical and projected rates of improvement in light vehicle emissions intensity, three BAU scenarios</t>
  </si>
  <si>
    <t>Figure B.2: Standards modelled - average measured emissions intensity levels from new light vehicles, standards starting in 2018 or 2025</t>
  </si>
  <si>
    <r>
      <t>Figure 3.2: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performance standards in the EU, new passenger cars, 1995-2013</t>
    </r>
  </si>
  <si>
    <t>Figure 4.6: Benefits, incremental costs and net private benefits by standard, over vehicle life, 2025 model year</t>
  </si>
  <si>
    <t>Figure 4.7: Total emissions from light vehicles to 2025 with and without standards</t>
  </si>
  <si>
    <t>Figure 4.8: Cumulative emissions reductions from standards, selected years</t>
  </si>
  <si>
    <t>Figure C.1: Light motor vehicle sales by manufacturer 2012</t>
  </si>
  <si>
    <t xml:space="preserve">Summary </t>
  </si>
  <si>
    <t>Aviation</t>
  </si>
  <si>
    <t>Trucks</t>
  </si>
  <si>
    <t>Other road</t>
  </si>
  <si>
    <t>Rail</t>
  </si>
  <si>
    <t>Shipping</t>
  </si>
  <si>
    <t>Mode</t>
  </si>
  <si>
    <t>Class</t>
  </si>
  <si>
    <t>Share</t>
  </si>
  <si>
    <t>UK model emissions intensity (g CO2/km)</t>
  </si>
  <si>
    <t>Australian model emissions intensity (g CO2/km)</t>
  </si>
  <si>
    <t>Average CO2 emissions intensity(g/km)</t>
  </si>
  <si>
    <t>Figure 3.2: CO2 performance standards in the EU, new passenger cars, 1995-2013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</si>
</sst>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0.0"/>
    <numFmt numFmtId="174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14141"/>
      <name val="Arial"/>
      <family val="2"/>
    </font>
    <font>
      <sz val="10"/>
      <color theme="1"/>
      <name val="Calibri"/>
      <family val="2"/>
      <scheme val="minor"/>
    </font>
    <font>
      <sz val="9"/>
      <color rgb="FF414141"/>
      <name val="Arial"/>
      <family val="2"/>
    </font>
    <font>
      <sz val="9"/>
      <color rgb="FF40443F"/>
      <name val="Arial"/>
      <family val="2"/>
    </font>
    <font>
      <sz val="11"/>
      <color theme="1"/>
      <name val="Calibri"/>
      <family val="2"/>
      <scheme val="minor"/>
    </font>
    <font>
      <sz val="10.5"/>
      <color rgb="FF414141"/>
      <name val="Arial"/>
      <family val="2"/>
    </font>
    <font>
      <b/>
      <sz val="10.5"/>
      <color rgb="FF414141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/>
    <xf numFmtId="49" fontId="0" fillId="0" borderId="0" xfId="0" applyNumberFormat="1" applyAlignment="1">
      <alignment horizontal="left"/>
    </xf>
    <xf numFmtId="0" fontId="0" fillId="0" borderId="0" xfId="0" applyFont="1"/>
    <xf numFmtId="9" fontId="0" fillId="0" borderId="0" xfId="1" applyFont="1"/>
    <xf numFmtId="164" fontId="0" fillId="0" borderId="0" xfId="1" applyNumberFormat="1" applyFont="1"/>
    <xf numFmtId="1" fontId="0" fillId="0" borderId="0" xfId="0" applyNumberFormat="1"/>
    <xf numFmtId="1" fontId="0" fillId="0" borderId="0" xfId="0" applyNumberFormat="1" applyFill="1"/>
    <xf numFmtId="1" fontId="0" fillId="0" borderId="0" xfId="0" applyNumberFormat="1" applyFont="1" applyFill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7" fillId="0" borderId="0" xfId="0" applyFont="1"/>
    <xf numFmtId="0" fontId="8" fillId="0" borderId="0" xfId="0" applyFont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NumberFormat="1"/>
    <xf numFmtId="0" fontId="0" fillId="0" borderId="0" xfId="0" applyFont="1" applyFill="1"/>
    <xf numFmtId="9" fontId="0" fillId="0" borderId="0" xfId="1" applyNumberFormat="1" applyFont="1"/>
    <xf numFmtId="9" fontId="1" fillId="0" borderId="0" xfId="1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174" fontId="0" fillId="0" borderId="0" xfId="2" applyNumberFormat="1" applyFont="1"/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513677</xdr:colOff>
      <xdr:row>30</xdr:row>
      <xdr:rowOff>142357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14500"/>
          <a:ext cx="5390477" cy="41428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6</xdr:row>
      <xdr:rowOff>171450</xdr:rowOff>
    </xdr:from>
    <xdr:to>
      <xdr:col>9</xdr:col>
      <xdr:colOff>570854</xdr:colOff>
      <xdr:row>22</xdr:row>
      <xdr:rowOff>104403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1314450"/>
          <a:ext cx="5171429" cy="29809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9</xdr:col>
      <xdr:colOff>180325</xdr:colOff>
      <xdr:row>45</xdr:row>
      <xdr:rowOff>180500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562600"/>
          <a:ext cx="5200000" cy="38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2619375</xdr:colOff>
      <xdr:row>9</xdr:row>
      <xdr:rowOff>133350</xdr:rowOff>
    </xdr:from>
    <xdr:to>
      <xdr:col>9</xdr:col>
      <xdr:colOff>361293</xdr:colOff>
      <xdr:row>28</xdr:row>
      <xdr:rowOff>66231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847850"/>
          <a:ext cx="5257143" cy="35523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75546</xdr:colOff>
      <xdr:row>22</xdr:row>
      <xdr:rowOff>75857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5238096" cy="27428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27927</xdr:colOff>
      <xdr:row>27</xdr:row>
      <xdr:rowOff>180500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5190477" cy="380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8</xdr:col>
      <xdr:colOff>589907</xdr:colOff>
      <xdr:row>23</xdr:row>
      <xdr:rowOff>18691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5142857" cy="287619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5</xdr:col>
      <xdr:colOff>256532</xdr:colOff>
      <xdr:row>27</xdr:row>
      <xdr:rowOff>18619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14500"/>
          <a:ext cx="5142857" cy="34476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323200</xdr:colOff>
      <xdr:row>27</xdr:row>
      <xdr:rowOff>9095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714500"/>
          <a:ext cx="5200000" cy="343809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285105</xdr:colOff>
      <xdr:row>30</xdr:row>
      <xdr:rowOff>180453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14500"/>
          <a:ext cx="5161905" cy="41809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27</xdr:row>
      <xdr:rowOff>0</xdr:rowOff>
    </xdr:from>
    <xdr:to>
      <xdr:col>9</xdr:col>
      <xdr:colOff>275582</xdr:colOff>
      <xdr:row>44</xdr:row>
      <xdr:rowOff>180548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5143500"/>
          <a:ext cx="5142857" cy="3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11</xdr:row>
      <xdr:rowOff>0</xdr:rowOff>
    </xdr:from>
    <xdr:to>
      <xdr:col>8</xdr:col>
      <xdr:colOff>304800</xdr:colOff>
      <xdr:row>27</xdr:row>
      <xdr:rowOff>185272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2133600"/>
          <a:ext cx="4524375" cy="32332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11</xdr:row>
      <xdr:rowOff>9525</xdr:rowOff>
    </xdr:from>
    <xdr:to>
      <xdr:col>9</xdr:col>
      <xdr:colOff>266050</xdr:colOff>
      <xdr:row>29</xdr:row>
      <xdr:rowOff>113859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2105025"/>
          <a:ext cx="5200000" cy="35333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323200</xdr:colOff>
      <xdr:row>31</xdr:row>
      <xdr:rowOff>113857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2476500"/>
          <a:ext cx="5200000" cy="35428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980745</xdr:colOff>
      <xdr:row>29</xdr:row>
      <xdr:rowOff>113976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3190875"/>
          <a:ext cx="2638095" cy="259047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142875</xdr:rowOff>
    </xdr:from>
    <xdr:to>
      <xdr:col>11</xdr:col>
      <xdr:colOff>304157</xdr:colOff>
      <xdr:row>25</xdr:row>
      <xdr:rowOff>47280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047875"/>
          <a:ext cx="5142857" cy="2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13</xdr:row>
      <xdr:rowOff>0</xdr:rowOff>
    </xdr:from>
    <xdr:to>
      <xdr:col>4</xdr:col>
      <xdr:colOff>504152</xdr:colOff>
      <xdr:row>32</xdr:row>
      <xdr:rowOff>190024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476500"/>
          <a:ext cx="5390477" cy="38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11</xdr:row>
      <xdr:rowOff>171450</xdr:rowOff>
    </xdr:from>
    <xdr:to>
      <xdr:col>5</xdr:col>
      <xdr:colOff>209222</xdr:colOff>
      <xdr:row>26</xdr:row>
      <xdr:rowOff>132998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2076450"/>
          <a:ext cx="2628572" cy="2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5</xdr:col>
      <xdr:colOff>275886</xdr:colOff>
      <xdr:row>26</xdr:row>
      <xdr:rowOff>28214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6050" y="2095500"/>
          <a:ext cx="2714286" cy="288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3</xdr:col>
      <xdr:colOff>275898</xdr:colOff>
      <xdr:row>29</xdr:row>
      <xdr:rowOff>180691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3429000"/>
          <a:ext cx="2619048" cy="22761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294629</xdr:colOff>
      <xdr:row>29</xdr:row>
      <xdr:rowOff>56762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76500"/>
          <a:ext cx="5171429" cy="31047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275581</xdr:colOff>
      <xdr:row>29</xdr:row>
      <xdr:rowOff>171095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0"/>
          <a:ext cx="5152381" cy="28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332724</xdr:colOff>
      <xdr:row>21</xdr:row>
      <xdr:rowOff>161595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5209524" cy="2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workbookViewId="0">
      <selection activeCell="B25" sqref="B25"/>
    </sheetView>
  </sheetViews>
  <sheetFormatPr defaultRowHeight="15" x14ac:dyDescent="0.25"/>
  <cols>
    <col min="1" max="1" width="16.42578125" customWidth="1"/>
    <col min="2" max="2" width="15.140625" customWidth="1"/>
    <col min="3" max="3" width="20.85546875" customWidth="1"/>
    <col min="4" max="4" width="9.5703125" style="17" customWidth="1"/>
  </cols>
  <sheetData>
    <row r="1" spans="1:5" x14ac:dyDescent="0.25">
      <c r="A1" s="1"/>
      <c r="B1" s="1" t="s">
        <v>181</v>
      </c>
      <c r="C1" s="1"/>
      <c r="D1" s="18"/>
      <c r="E1" s="1"/>
    </row>
    <row r="2" spans="1:5" x14ac:dyDescent="0.25">
      <c r="A2" s="1"/>
      <c r="B2" s="22"/>
      <c r="C2" s="22"/>
    </row>
    <row r="3" spans="1:5" x14ac:dyDescent="0.25">
      <c r="A3" s="1"/>
      <c r="B3" s="1" t="s">
        <v>150</v>
      </c>
      <c r="C3" s="21"/>
      <c r="D3"/>
    </row>
    <row r="4" spans="1:5" x14ac:dyDescent="0.25">
      <c r="A4" s="1"/>
      <c r="B4" s="1" t="s">
        <v>151</v>
      </c>
      <c r="C4" s="21"/>
      <c r="D4"/>
    </row>
    <row r="5" spans="1:5" x14ac:dyDescent="0.25">
      <c r="B5" s="8" t="s">
        <v>152</v>
      </c>
      <c r="C5" s="21"/>
      <c r="D5"/>
    </row>
    <row r="6" spans="1:5" x14ac:dyDescent="0.25">
      <c r="A6" s="1"/>
      <c r="B6" s="8" t="s">
        <v>164</v>
      </c>
      <c r="C6" s="21"/>
      <c r="D6"/>
    </row>
    <row r="7" spans="1:5" x14ac:dyDescent="0.25">
      <c r="B7" s="8" t="s">
        <v>165</v>
      </c>
      <c r="C7" s="21"/>
      <c r="D7"/>
    </row>
    <row r="8" spans="1:5" x14ac:dyDescent="0.25">
      <c r="B8" s="1" t="s">
        <v>163</v>
      </c>
      <c r="C8" s="21"/>
      <c r="D8"/>
    </row>
    <row r="9" spans="1:5" x14ac:dyDescent="0.25">
      <c r="B9" s="1" t="s">
        <v>160</v>
      </c>
      <c r="C9" s="21"/>
      <c r="D9"/>
    </row>
    <row r="10" spans="1:5" x14ac:dyDescent="0.25">
      <c r="B10" s="1" t="s">
        <v>161</v>
      </c>
      <c r="C10" s="21"/>
      <c r="D10"/>
    </row>
    <row r="11" spans="1:5" x14ac:dyDescent="0.25">
      <c r="B11" s="1" t="s">
        <v>162</v>
      </c>
      <c r="C11" s="21"/>
      <c r="D11"/>
    </row>
    <row r="12" spans="1:5" x14ac:dyDescent="0.25">
      <c r="B12" s="1" t="s">
        <v>166</v>
      </c>
      <c r="C12" s="21"/>
      <c r="D12"/>
    </row>
    <row r="13" spans="1:5" ht="18" x14ac:dyDescent="0.35">
      <c r="B13" s="1" t="s">
        <v>176</v>
      </c>
      <c r="D13"/>
    </row>
    <row r="14" spans="1:5" x14ac:dyDescent="0.25">
      <c r="B14" s="1" t="s">
        <v>169</v>
      </c>
      <c r="C14" s="21"/>
      <c r="D14"/>
    </row>
    <row r="15" spans="1:5" x14ac:dyDescent="0.25">
      <c r="B15" s="1" t="s">
        <v>170</v>
      </c>
      <c r="C15" s="21"/>
      <c r="D15"/>
    </row>
    <row r="16" spans="1:5" x14ac:dyDescent="0.25">
      <c r="B16" s="1" t="s">
        <v>171</v>
      </c>
      <c r="C16" s="21"/>
      <c r="D16"/>
    </row>
    <row r="17" spans="1:4" x14ac:dyDescent="0.25">
      <c r="B17" s="1" t="s">
        <v>172</v>
      </c>
      <c r="C17" s="21"/>
      <c r="D17"/>
    </row>
    <row r="18" spans="1:4" x14ac:dyDescent="0.25">
      <c r="B18" s="1" t="s">
        <v>177</v>
      </c>
      <c r="C18" s="21"/>
      <c r="D18"/>
    </row>
    <row r="19" spans="1:4" x14ac:dyDescent="0.25">
      <c r="B19" s="1" t="s">
        <v>178</v>
      </c>
      <c r="C19" s="21"/>
      <c r="D19"/>
    </row>
    <row r="20" spans="1:4" x14ac:dyDescent="0.25">
      <c r="B20" s="1" t="s">
        <v>179</v>
      </c>
      <c r="C20" s="21"/>
      <c r="D20"/>
    </row>
    <row r="21" spans="1:4" x14ac:dyDescent="0.25">
      <c r="A21" s="1"/>
      <c r="B21" s="1" t="s">
        <v>173</v>
      </c>
      <c r="C21" s="21"/>
      <c r="D21"/>
    </row>
    <row r="22" spans="1:4" x14ac:dyDescent="0.25">
      <c r="A22" s="1"/>
      <c r="B22" s="1" t="s">
        <v>174</v>
      </c>
      <c r="C22" s="21"/>
      <c r="D22"/>
    </row>
    <row r="23" spans="1:4" x14ac:dyDescent="0.25">
      <c r="A23" s="1"/>
      <c r="B23" s="1" t="s">
        <v>175</v>
      </c>
      <c r="C23" s="21"/>
      <c r="D23"/>
    </row>
    <row r="24" spans="1:4" x14ac:dyDescent="0.25">
      <c r="A24" s="1"/>
      <c r="B24" s="1" t="s">
        <v>180</v>
      </c>
      <c r="C24" s="21"/>
      <c r="D24"/>
    </row>
    <row r="25" spans="1:4" x14ac:dyDescent="0.25">
      <c r="A25" s="1"/>
      <c r="B25" s="1" t="s">
        <v>51</v>
      </c>
      <c r="C25" s="2"/>
      <c r="D25"/>
    </row>
    <row r="26" spans="1:4" x14ac:dyDescent="0.25">
      <c r="B26" s="9"/>
      <c r="C26" s="2"/>
      <c r="D26"/>
    </row>
    <row r="27" spans="1:4" x14ac:dyDescent="0.25">
      <c r="B27" s="9"/>
      <c r="C27" s="2"/>
      <c r="D27"/>
    </row>
    <row r="28" spans="1:4" x14ac:dyDescent="0.25">
      <c r="B28" s="9"/>
      <c r="C28" s="2"/>
      <c r="D28"/>
    </row>
    <row r="29" spans="1:4" x14ac:dyDescent="0.25">
      <c r="B29" s="9"/>
      <c r="C29" s="2"/>
      <c r="D29"/>
    </row>
    <row r="30" spans="1:4" x14ac:dyDescent="0.25">
      <c r="B30" s="9"/>
      <c r="C30" s="2"/>
      <c r="D30"/>
    </row>
    <row r="31" spans="1:4" x14ac:dyDescent="0.25">
      <c r="B31" s="9"/>
      <c r="C31" s="2"/>
      <c r="D31"/>
    </row>
    <row r="32" spans="1:4" x14ac:dyDescent="0.25">
      <c r="B32" s="9"/>
      <c r="C32" s="2"/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A5" sqref="A5"/>
    </sheetView>
  </sheetViews>
  <sheetFormatPr defaultRowHeight="15" x14ac:dyDescent="0.25"/>
  <cols>
    <col min="1" max="1" width="36.42578125" customWidth="1"/>
  </cols>
  <sheetData>
    <row r="2" spans="1:8" x14ac:dyDescent="0.25">
      <c r="A2" s="1" t="s">
        <v>162</v>
      </c>
    </row>
    <row r="4" spans="1:8" x14ac:dyDescent="0.25">
      <c r="B4" s="1">
        <v>2006</v>
      </c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</row>
    <row r="5" spans="1:8" x14ac:dyDescent="0.25">
      <c r="A5" t="s">
        <v>85</v>
      </c>
      <c r="B5" s="16">
        <v>-3.3741377005538027</v>
      </c>
      <c r="C5" s="16">
        <v>-2.92669188916949</v>
      </c>
      <c r="D5" s="16">
        <v>-3.7137319677257778</v>
      </c>
      <c r="E5" s="16">
        <v>-3.1813626309453866</v>
      </c>
      <c r="F5" s="16">
        <v>-4.1881895375939564</v>
      </c>
      <c r="G5" s="16">
        <v>-4.776845408017067</v>
      </c>
      <c r="H5" s="16">
        <v>-3.3515358988156265</v>
      </c>
    </row>
    <row r="6" spans="1:8" x14ac:dyDescent="0.25">
      <c r="A6" t="s">
        <v>86</v>
      </c>
      <c r="B6" s="16">
        <v>-4.834376264274141</v>
      </c>
      <c r="C6" s="16">
        <v>-9.4811137098709253</v>
      </c>
      <c r="D6" s="16">
        <v>-12.503224429964632</v>
      </c>
      <c r="E6" s="16">
        <v>-16.49778372279988</v>
      </c>
      <c r="F6" s="16">
        <v>-21.530466109640514</v>
      </c>
      <c r="G6" s="16">
        <v>-27.40899276130466</v>
      </c>
      <c r="H6" s="16">
        <v>-36.182592554232627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workbookViewId="0">
      <selection activeCell="A2" sqref="A2"/>
    </sheetView>
  </sheetViews>
  <sheetFormatPr defaultRowHeight="15" x14ac:dyDescent="0.25"/>
  <cols>
    <col min="1" max="1" width="21.5703125" customWidth="1"/>
    <col min="2" max="2" width="9.140625" customWidth="1"/>
    <col min="8" max="8" width="38.140625" bestFit="1" customWidth="1"/>
  </cols>
  <sheetData>
    <row r="2" spans="1:12" x14ac:dyDescent="0.25">
      <c r="A2" s="1" t="s">
        <v>166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x14ac:dyDescent="0.25">
      <c r="A4" s="1" t="s">
        <v>118</v>
      </c>
      <c r="B4" s="1" t="s">
        <v>191</v>
      </c>
      <c r="C4" s="1" t="s">
        <v>190</v>
      </c>
      <c r="D4" s="23"/>
      <c r="E4" s="31"/>
    </row>
    <row r="5" spans="1:12" x14ac:dyDescent="0.25">
      <c r="A5" t="s">
        <v>131</v>
      </c>
      <c r="B5">
        <v>134</v>
      </c>
      <c r="C5">
        <v>79</v>
      </c>
      <c r="D5" s="23"/>
      <c r="E5" s="29"/>
    </row>
    <row r="6" spans="1:12" x14ac:dyDescent="0.25">
      <c r="A6" t="s">
        <v>135</v>
      </c>
      <c r="B6">
        <v>152</v>
      </c>
      <c r="C6">
        <v>84</v>
      </c>
      <c r="D6" s="23"/>
      <c r="E6" s="29"/>
    </row>
    <row r="7" spans="1:12" x14ac:dyDescent="0.25">
      <c r="A7" t="s">
        <v>126</v>
      </c>
      <c r="B7">
        <v>129</v>
      </c>
      <c r="C7">
        <v>85</v>
      </c>
      <c r="D7" s="23"/>
      <c r="E7" s="29"/>
    </row>
    <row r="8" spans="1:12" x14ac:dyDescent="0.25">
      <c r="A8" t="s">
        <v>125</v>
      </c>
      <c r="B8">
        <v>115</v>
      </c>
      <c r="C8">
        <v>87</v>
      </c>
      <c r="D8" s="23"/>
      <c r="E8" s="29"/>
    </row>
    <row r="9" spans="1:12" x14ac:dyDescent="0.25">
      <c r="A9" t="s">
        <v>119</v>
      </c>
      <c r="B9">
        <v>105</v>
      </c>
      <c r="C9">
        <v>94</v>
      </c>
      <c r="D9" s="23"/>
      <c r="E9" s="29"/>
    </row>
    <row r="10" spans="1:12" x14ac:dyDescent="0.25">
      <c r="A10" t="s">
        <v>124</v>
      </c>
      <c r="B10">
        <v>109</v>
      </c>
      <c r="C10">
        <v>95</v>
      </c>
      <c r="D10" s="23"/>
      <c r="E10" s="29"/>
    </row>
    <row r="11" spans="1:12" x14ac:dyDescent="0.25">
      <c r="A11" t="s">
        <v>122</v>
      </c>
      <c r="B11">
        <v>119</v>
      </c>
      <c r="C11">
        <v>97</v>
      </c>
      <c r="D11" s="23"/>
      <c r="E11" s="29"/>
    </row>
    <row r="12" spans="1:12" x14ac:dyDescent="0.25">
      <c r="A12" t="s">
        <v>123</v>
      </c>
      <c r="B12">
        <v>119</v>
      </c>
      <c r="C12">
        <v>99</v>
      </c>
      <c r="D12" s="23"/>
      <c r="E12" s="29"/>
    </row>
    <row r="13" spans="1:12" x14ac:dyDescent="0.25">
      <c r="A13" t="s">
        <v>136</v>
      </c>
      <c r="B13">
        <v>176</v>
      </c>
      <c r="C13">
        <v>99</v>
      </c>
      <c r="D13" s="23"/>
      <c r="E13" s="29"/>
    </row>
    <row r="14" spans="1:12" x14ac:dyDescent="0.25">
      <c r="A14" t="s">
        <v>121</v>
      </c>
      <c r="B14">
        <v>107</v>
      </c>
      <c r="C14">
        <v>104</v>
      </c>
      <c r="D14" s="23"/>
      <c r="E14" s="29"/>
    </row>
    <row r="15" spans="1:12" x14ac:dyDescent="0.25">
      <c r="A15" t="s">
        <v>129</v>
      </c>
      <c r="B15">
        <v>134</v>
      </c>
      <c r="C15">
        <v>104</v>
      </c>
      <c r="D15" s="23"/>
      <c r="E15" s="29"/>
    </row>
    <row r="16" spans="1:12" x14ac:dyDescent="0.25">
      <c r="A16" t="s">
        <v>120</v>
      </c>
      <c r="B16">
        <v>118</v>
      </c>
      <c r="C16">
        <v>109</v>
      </c>
      <c r="D16" s="23"/>
      <c r="E16" s="29"/>
    </row>
    <row r="17" spans="1:7" x14ac:dyDescent="0.25">
      <c r="A17" t="s">
        <v>127</v>
      </c>
      <c r="B17">
        <v>134</v>
      </c>
      <c r="C17">
        <v>109</v>
      </c>
      <c r="D17" s="23"/>
      <c r="E17" s="29"/>
    </row>
    <row r="18" spans="1:7" x14ac:dyDescent="0.25">
      <c r="A18" t="s">
        <v>134</v>
      </c>
      <c r="B18">
        <v>152</v>
      </c>
      <c r="C18">
        <v>110</v>
      </c>
      <c r="D18" s="23"/>
      <c r="E18" s="29"/>
    </row>
    <row r="19" spans="1:7" x14ac:dyDescent="0.25">
      <c r="A19" t="s">
        <v>130</v>
      </c>
      <c r="B19">
        <v>149</v>
      </c>
      <c r="C19">
        <v>119</v>
      </c>
      <c r="D19" s="23"/>
      <c r="E19" s="29"/>
    </row>
    <row r="20" spans="1:7" x14ac:dyDescent="0.25">
      <c r="A20" t="s">
        <v>128</v>
      </c>
      <c r="B20">
        <v>149</v>
      </c>
      <c r="C20">
        <v>127</v>
      </c>
      <c r="D20" s="23"/>
      <c r="E20" s="29"/>
    </row>
    <row r="21" spans="1:7" x14ac:dyDescent="0.25">
      <c r="A21" t="s">
        <v>132</v>
      </c>
      <c r="B21">
        <v>153</v>
      </c>
      <c r="C21">
        <v>138</v>
      </c>
      <c r="D21" s="23"/>
      <c r="E21" s="29"/>
    </row>
    <row r="22" spans="1:7" x14ac:dyDescent="0.25">
      <c r="A22" t="s">
        <v>137</v>
      </c>
      <c r="B22">
        <v>189</v>
      </c>
      <c r="C22">
        <v>139</v>
      </c>
      <c r="D22" s="23"/>
      <c r="E22" s="29"/>
    </row>
    <row r="23" spans="1:7" x14ac:dyDescent="0.25">
      <c r="A23" t="s">
        <v>133</v>
      </c>
      <c r="B23">
        <v>156</v>
      </c>
      <c r="C23">
        <v>150</v>
      </c>
      <c r="D23" s="23"/>
      <c r="E23" s="29"/>
    </row>
    <row r="24" spans="1:7" x14ac:dyDescent="0.25">
      <c r="A24" t="s">
        <v>138</v>
      </c>
      <c r="B24">
        <v>191</v>
      </c>
      <c r="C24">
        <v>168</v>
      </c>
      <c r="D24" s="23"/>
      <c r="E24" s="29"/>
    </row>
    <row r="25" spans="1:7" x14ac:dyDescent="0.25">
      <c r="A25" t="s">
        <v>139</v>
      </c>
      <c r="B25">
        <v>273</v>
      </c>
      <c r="C25">
        <v>213</v>
      </c>
      <c r="D25" s="23"/>
      <c r="E25" s="29"/>
    </row>
    <row r="26" spans="1:7" x14ac:dyDescent="0.25">
      <c r="A26" s="23"/>
      <c r="B26" s="30"/>
      <c r="C26" s="23"/>
      <c r="D26" s="23"/>
      <c r="E26" s="23"/>
      <c r="F26" s="23"/>
      <c r="G26" s="23"/>
    </row>
    <row r="27" spans="1:7" x14ac:dyDescent="0.25">
      <c r="A27" s="23"/>
      <c r="B27" s="23"/>
      <c r="C27" s="23"/>
      <c r="D27" s="23"/>
      <c r="E27" s="23"/>
      <c r="F27" s="23"/>
      <c r="G27" s="23"/>
    </row>
    <row r="28" spans="1:7" x14ac:dyDescent="0.25">
      <c r="A28" s="23"/>
      <c r="B28" s="23"/>
      <c r="C28" s="23"/>
      <c r="D28" s="23"/>
      <c r="E28" s="23"/>
      <c r="F28" s="23"/>
      <c r="G28" s="23"/>
    </row>
  </sheetData>
  <sortState ref="A12:E32">
    <sortCondition ref="C12:C3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A2" sqref="A2"/>
    </sheetView>
  </sheetViews>
  <sheetFormatPr defaultRowHeight="15" x14ac:dyDescent="0.25"/>
  <cols>
    <col min="3" max="3" width="16.85546875" customWidth="1"/>
    <col min="4" max="4" width="12.7109375" customWidth="1"/>
  </cols>
  <sheetData>
    <row r="2" spans="1:4" ht="18" x14ac:dyDescent="0.35">
      <c r="A2" s="1" t="s">
        <v>193</v>
      </c>
    </row>
    <row r="4" spans="1:4" ht="18" x14ac:dyDescent="0.35">
      <c r="B4" s="1" t="s">
        <v>167</v>
      </c>
      <c r="C4" s="1" t="s">
        <v>192</v>
      </c>
      <c r="D4" s="1" t="s">
        <v>168</v>
      </c>
    </row>
    <row r="5" spans="1:4" x14ac:dyDescent="0.25">
      <c r="B5" s="26">
        <v>1995</v>
      </c>
      <c r="C5" s="13">
        <v>185</v>
      </c>
      <c r="D5" s="16">
        <f>0.011*100</f>
        <v>1.0999999999999999</v>
      </c>
    </row>
    <row r="6" spans="1:4" x14ac:dyDescent="0.25">
      <c r="B6" s="26">
        <f>B5+1</f>
        <v>1996</v>
      </c>
      <c r="C6" s="13">
        <v>183</v>
      </c>
      <c r="D6" s="16">
        <f>(1-(C6/C5))*100</f>
        <v>1.0810810810810811</v>
      </c>
    </row>
    <row r="7" spans="1:4" x14ac:dyDescent="0.25">
      <c r="B7" s="26">
        <f t="shared" ref="B7:B23" si="0">B6+1</f>
        <v>1997</v>
      </c>
      <c r="C7" s="13">
        <v>181</v>
      </c>
      <c r="D7" s="16">
        <f t="shared" ref="D7:D23" si="1">(1-(C7/C6))*100</f>
        <v>1.0928961748633892</v>
      </c>
    </row>
    <row r="8" spans="1:4" x14ac:dyDescent="0.25">
      <c r="B8" s="26">
        <f t="shared" si="0"/>
        <v>1998</v>
      </c>
      <c r="C8" s="13">
        <v>178</v>
      </c>
      <c r="D8" s="16">
        <f t="shared" si="1"/>
        <v>1.6574585635359074</v>
      </c>
    </row>
    <row r="9" spans="1:4" x14ac:dyDescent="0.25">
      <c r="B9" s="26">
        <f t="shared" si="0"/>
        <v>1999</v>
      </c>
      <c r="C9" s="13">
        <v>174</v>
      </c>
      <c r="D9" s="16">
        <f t="shared" si="1"/>
        <v>2.2471910112359605</v>
      </c>
    </row>
    <row r="10" spans="1:4" x14ac:dyDescent="0.25">
      <c r="B10" s="26">
        <f t="shared" si="0"/>
        <v>2000</v>
      </c>
      <c r="C10" s="13">
        <v>172</v>
      </c>
      <c r="D10" s="16">
        <f t="shared" si="1"/>
        <v>1.1494252873563204</v>
      </c>
    </row>
    <row r="11" spans="1:4" x14ac:dyDescent="0.25">
      <c r="B11" s="26">
        <f t="shared" si="0"/>
        <v>2001</v>
      </c>
      <c r="C11" s="13">
        <v>170</v>
      </c>
      <c r="D11" s="16">
        <f t="shared" si="1"/>
        <v>1.1627906976744207</v>
      </c>
    </row>
    <row r="12" spans="1:4" x14ac:dyDescent="0.25">
      <c r="B12" s="26">
        <f t="shared" si="0"/>
        <v>2002</v>
      </c>
      <c r="C12" s="13">
        <v>167</v>
      </c>
      <c r="D12" s="16">
        <f t="shared" si="1"/>
        <v>1.764705882352946</v>
      </c>
    </row>
    <row r="13" spans="1:4" x14ac:dyDescent="0.25">
      <c r="B13" s="26">
        <f t="shared" si="0"/>
        <v>2003</v>
      </c>
      <c r="C13" s="13">
        <v>166</v>
      </c>
      <c r="D13" s="16">
        <f t="shared" si="1"/>
        <v>0.59880239520958556</v>
      </c>
    </row>
    <row r="14" spans="1:4" x14ac:dyDescent="0.25">
      <c r="B14" s="26">
        <f t="shared" si="0"/>
        <v>2004</v>
      </c>
      <c r="C14" s="13">
        <v>163</v>
      </c>
      <c r="D14" s="16">
        <f t="shared" si="1"/>
        <v>1.8072289156626509</v>
      </c>
    </row>
    <row r="15" spans="1:4" x14ac:dyDescent="0.25">
      <c r="B15" s="26">
        <f t="shared" si="0"/>
        <v>2005</v>
      </c>
      <c r="C15" s="13">
        <v>162</v>
      </c>
      <c r="D15" s="16">
        <f t="shared" si="1"/>
        <v>0.61349693251533388</v>
      </c>
    </row>
    <row r="16" spans="1:4" x14ac:dyDescent="0.25">
      <c r="B16" s="26">
        <f t="shared" si="0"/>
        <v>2006</v>
      </c>
      <c r="C16" s="13">
        <v>161</v>
      </c>
      <c r="D16" s="16">
        <f t="shared" si="1"/>
        <v>0.61728395061728669</v>
      </c>
    </row>
    <row r="17" spans="2:4" x14ac:dyDescent="0.25">
      <c r="B17" s="26">
        <f t="shared" si="0"/>
        <v>2007</v>
      </c>
      <c r="C17" s="13">
        <v>159</v>
      </c>
      <c r="D17" s="16">
        <f t="shared" si="1"/>
        <v>1.2422360248447228</v>
      </c>
    </row>
    <row r="18" spans="2:4" x14ac:dyDescent="0.25">
      <c r="B18" s="26">
        <f t="shared" si="0"/>
        <v>2008</v>
      </c>
      <c r="C18" s="13">
        <v>154</v>
      </c>
      <c r="D18" s="16">
        <f t="shared" si="1"/>
        <v>3.1446540880503138</v>
      </c>
    </row>
    <row r="19" spans="2:4" x14ac:dyDescent="0.25">
      <c r="B19" s="26">
        <f t="shared" si="0"/>
        <v>2009</v>
      </c>
      <c r="C19" s="13">
        <v>146</v>
      </c>
      <c r="D19" s="16">
        <f t="shared" si="1"/>
        <v>5.1948051948051965</v>
      </c>
    </row>
    <row r="20" spans="2:4" x14ac:dyDescent="0.25">
      <c r="B20" s="26">
        <f t="shared" si="0"/>
        <v>2010</v>
      </c>
      <c r="C20" s="13">
        <v>140</v>
      </c>
      <c r="D20" s="16">
        <f t="shared" si="1"/>
        <v>4.1095890410958962</v>
      </c>
    </row>
    <row r="21" spans="2:4" x14ac:dyDescent="0.25">
      <c r="B21" s="26">
        <f t="shared" si="0"/>
        <v>2011</v>
      </c>
      <c r="C21" s="13">
        <v>136</v>
      </c>
      <c r="D21" s="16">
        <f t="shared" si="1"/>
        <v>2.8571428571428581</v>
      </c>
    </row>
    <row r="22" spans="2:4" x14ac:dyDescent="0.25">
      <c r="B22" s="26">
        <f t="shared" si="0"/>
        <v>2012</v>
      </c>
      <c r="C22" s="13">
        <v>132</v>
      </c>
      <c r="D22" s="16">
        <f t="shared" si="1"/>
        <v>2.9411764705882359</v>
      </c>
    </row>
    <row r="23" spans="2:4" x14ac:dyDescent="0.25">
      <c r="B23" s="26">
        <f t="shared" si="0"/>
        <v>2013</v>
      </c>
      <c r="C23" s="13">
        <v>127</v>
      </c>
      <c r="D23" s="16">
        <f t="shared" si="1"/>
        <v>3.7878787878787845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1"/>
  <sheetViews>
    <sheetView workbookViewId="0">
      <selection activeCell="A2" sqref="A2"/>
    </sheetView>
  </sheetViews>
  <sheetFormatPr defaultRowHeight="15" x14ac:dyDescent="0.25"/>
  <cols>
    <col min="1" max="1" width="39.5703125" customWidth="1"/>
  </cols>
  <sheetData>
    <row r="2" spans="1:15" x14ac:dyDescent="0.25">
      <c r="A2" s="1" t="s">
        <v>169</v>
      </c>
    </row>
    <row r="4" spans="1:15" x14ac:dyDescent="0.25">
      <c r="A4" s="1" t="s">
        <v>140</v>
      </c>
      <c r="B4" s="1">
        <v>2012</v>
      </c>
      <c r="C4" s="1">
        <v>2013</v>
      </c>
      <c r="D4" s="1">
        <v>2014</v>
      </c>
      <c r="E4" s="1">
        <v>2015</v>
      </c>
      <c r="F4" s="1">
        <v>2016</v>
      </c>
      <c r="G4" s="1">
        <v>2017</v>
      </c>
      <c r="H4" s="1">
        <v>2018</v>
      </c>
      <c r="I4" s="1">
        <v>2019</v>
      </c>
      <c r="J4" s="1">
        <v>2020</v>
      </c>
      <c r="K4" s="1">
        <v>2021</v>
      </c>
      <c r="L4" s="1">
        <v>2022</v>
      </c>
      <c r="M4" s="1">
        <v>2023</v>
      </c>
      <c r="N4" s="1">
        <v>2024</v>
      </c>
      <c r="O4" s="1">
        <v>2025</v>
      </c>
    </row>
    <row r="5" spans="1:15" x14ac:dyDescent="0.25">
      <c r="A5" t="s">
        <v>106</v>
      </c>
      <c r="B5" s="14"/>
      <c r="C5" s="14"/>
      <c r="D5" s="14"/>
      <c r="E5" s="14"/>
      <c r="F5" s="14"/>
      <c r="G5" s="14">
        <v>180</v>
      </c>
      <c r="H5" s="14">
        <v>168.18802305659202</v>
      </c>
      <c r="I5" s="14">
        <v>157.25580155791354</v>
      </c>
      <c r="J5" s="14">
        <v>147.03417445664917</v>
      </c>
      <c r="K5" s="14">
        <v>137.47695311696697</v>
      </c>
      <c r="L5" s="14">
        <v>128.54095116436412</v>
      </c>
      <c r="M5" s="14">
        <v>120.18578933868045</v>
      </c>
      <c r="N5" s="14">
        <v>112.37371303166623</v>
      </c>
      <c r="O5" s="14">
        <v>105.06942168460793</v>
      </c>
    </row>
    <row r="6" spans="1:15" x14ac:dyDescent="0.25">
      <c r="A6" t="s">
        <v>141</v>
      </c>
      <c r="B6" s="14">
        <v>199</v>
      </c>
      <c r="C6" s="14">
        <v>195.02</v>
      </c>
      <c r="D6" s="14">
        <v>191.11960000000002</v>
      </c>
      <c r="E6" s="14">
        <v>187.29720800000001</v>
      </c>
      <c r="F6" s="14">
        <v>183.55126384000002</v>
      </c>
      <c r="G6" s="14">
        <v>179.88023856320001</v>
      </c>
      <c r="H6" s="14">
        <v>176.28263379193601</v>
      </c>
      <c r="I6" s="14">
        <v>172.75698111609728</v>
      </c>
      <c r="J6" s="14">
        <v>169.30184149377533</v>
      </c>
      <c r="K6" s="14">
        <v>166.59301202987493</v>
      </c>
      <c r="L6" s="14">
        <v>163.92752383739693</v>
      </c>
      <c r="M6" s="14">
        <v>161.30468345599857</v>
      </c>
      <c r="N6" s="14">
        <v>158.72380852070259</v>
      </c>
      <c r="O6" s="14">
        <v>156.18422758437134</v>
      </c>
    </row>
    <row r="7" spans="1:15" x14ac:dyDescent="0.25">
      <c r="A7" t="s">
        <v>142</v>
      </c>
      <c r="B7" s="14">
        <v>132.19999999999999</v>
      </c>
      <c r="C7" s="14">
        <v>127</v>
      </c>
      <c r="D7" s="14">
        <v>121.84066925579489</v>
      </c>
      <c r="E7" s="14">
        <v>116.89093452519687</v>
      </c>
      <c r="F7" s="14">
        <v>112.14228104319125</v>
      </c>
      <c r="G7" s="14">
        <v>107.5865399541249</v>
      </c>
      <c r="H7" s="14">
        <v>103.21587425925901</v>
      </c>
      <c r="I7" s="14">
        <v>99.022765335197562</v>
      </c>
      <c r="J7" s="14">
        <v>95</v>
      </c>
      <c r="K7" s="14">
        <v>90.6</v>
      </c>
      <c r="L7" s="14">
        <v>86.199999999999989</v>
      </c>
      <c r="M7" s="14">
        <v>81.799999999999983</v>
      </c>
      <c r="N7" s="14">
        <v>77.399999999999977</v>
      </c>
      <c r="O7" s="14">
        <v>73</v>
      </c>
    </row>
    <row r="8" spans="1:15" x14ac:dyDescent="0.25">
      <c r="A8" t="s">
        <v>107</v>
      </c>
      <c r="B8" s="20">
        <v>207</v>
      </c>
      <c r="C8" s="20">
        <v>203</v>
      </c>
      <c r="D8" s="14">
        <v>190.12314140413565</v>
      </c>
      <c r="E8" s="14">
        <v>179.89066969880574</v>
      </c>
      <c r="F8" s="14">
        <v>170.88321229655492</v>
      </c>
      <c r="G8" s="14">
        <v>165.52320784967264</v>
      </c>
      <c r="H8" s="14">
        <v>158.82841792663862</v>
      </c>
      <c r="I8" s="14">
        <v>150.67602965423399</v>
      </c>
      <c r="J8" s="14">
        <v>144.03161405425342</v>
      </c>
      <c r="K8" s="14">
        <v>133.74433099015775</v>
      </c>
      <c r="L8" s="14">
        <v>126.43437942103461</v>
      </c>
      <c r="M8" s="14">
        <v>119.8841388007833</v>
      </c>
      <c r="N8" s="14">
        <v>113.36250533369898</v>
      </c>
      <c r="O8" s="14">
        <v>106.87097724011137</v>
      </c>
    </row>
    <row r="10" spans="1:15" x14ac:dyDescent="0.25">
      <c r="B10" s="12"/>
    </row>
    <row r="11" spans="1:15" x14ac:dyDescent="0.25">
      <c r="B11" s="12"/>
    </row>
    <row r="13" spans="1:15" x14ac:dyDescent="0.25">
      <c r="A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21" spans="1:15" x14ac:dyDescent="0.25">
      <c r="A21" s="1"/>
      <c r="J21" s="13"/>
      <c r="K21" s="13"/>
      <c r="L21" s="13"/>
      <c r="M21" s="13"/>
      <c r="N21" s="13"/>
      <c r="O21" s="1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B4" sqref="B4"/>
    </sheetView>
  </sheetViews>
  <sheetFormatPr defaultRowHeight="15" x14ac:dyDescent="0.25"/>
  <cols>
    <col min="2" max="4" width="10.5703125" bestFit="1" customWidth="1"/>
  </cols>
  <sheetData>
    <row r="2" spans="1:4" x14ac:dyDescent="0.25">
      <c r="A2" s="1" t="s">
        <v>170</v>
      </c>
    </row>
    <row r="4" spans="1:4" x14ac:dyDescent="0.25">
      <c r="B4" s="1" t="s">
        <v>108</v>
      </c>
      <c r="C4" s="1" t="s">
        <v>79</v>
      </c>
      <c r="D4" s="1" t="s">
        <v>109</v>
      </c>
    </row>
    <row r="5" spans="1:4" x14ac:dyDescent="0.25">
      <c r="A5">
        <v>2018</v>
      </c>
      <c r="B5" s="32">
        <v>3276.2738578188482</v>
      </c>
      <c r="C5" s="32">
        <v>3416.4635040536218</v>
      </c>
      <c r="D5" s="32">
        <v>3611.4841465657137</v>
      </c>
    </row>
    <row r="6" spans="1:4" x14ac:dyDescent="0.25">
      <c r="A6">
        <v>2020</v>
      </c>
      <c r="B6" s="32">
        <v>3413.3686066349042</v>
      </c>
      <c r="C6" s="32">
        <v>3861.2397374044731</v>
      </c>
      <c r="D6" s="32">
        <v>5023.2911792819605</v>
      </c>
    </row>
    <row r="7" spans="1:4" x14ac:dyDescent="0.25">
      <c r="A7">
        <v>2025</v>
      </c>
      <c r="B7" s="32">
        <v>4556.8366724768284</v>
      </c>
      <c r="C7" s="32">
        <v>5893.203533265174</v>
      </c>
      <c r="D7" s="32">
        <v>8498.519210340206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B5" sqref="B5:D7"/>
    </sheetView>
  </sheetViews>
  <sheetFormatPr defaultRowHeight="15" x14ac:dyDescent="0.25"/>
  <cols>
    <col min="2" max="4" width="10.5703125" bestFit="1" customWidth="1"/>
  </cols>
  <sheetData>
    <row r="2" spans="1:4" x14ac:dyDescent="0.25">
      <c r="A2" s="1" t="s">
        <v>171</v>
      </c>
    </row>
    <row r="4" spans="1:4" x14ac:dyDescent="0.25">
      <c r="B4" s="1" t="s">
        <v>108</v>
      </c>
      <c r="C4" s="1" t="s">
        <v>79</v>
      </c>
      <c r="D4" s="1" t="s">
        <v>109</v>
      </c>
    </row>
    <row r="5" spans="1:4" x14ac:dyDescent="0.25">
      <c r="A5">
        <v>2018</v>
      </c>
      <c r="B5" s="32">
        <v>944.01177329440384</v>
      </c>
      <c r="C5" s="32">
        <v>984.40542849015981</v>
      </c>
      <c r="D5" s="32">
        <v>984.42108218907617</v>
      </c>
    </row>
    <row r="6" spans="1:4" x14ac:dyDescent="0.25">
      <c r="A6">
        <v>2020</v>
      </c>
      <c r="B6" s="32">
        <v>983.51367776137499</v>
      </c>
      <c r="C6" s="32">
        <v>1112.5613821698901</v>
      </c>
      <c r="D6" s="32">
        <v>1355.4321166473492</v>
      </c>
    </row>
    <row r="7" spans="1:4" x14ac:dyDescent="0.25">
      <c r="A7">
        <v>2025</v>
      </c>
      <c r="B7" s="32">
        <v>1312.9877581911442</v>
      </c>
      <c r="C7" s="32">
        <v>1697.9944232668665</v>
      </c>
      <c r="D7" s="32">
        <v>2348.7526807554545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B3" sqref="B3"/>
    </sheetView>
  </sheetViews>
  <sheetFormatPr defaultRowHeight="15" x14ac:dyDescent="0.25"/>
  <cols>
    <col min="2" max="4" width="10.5703125" bestFit="1" customWidth="1"/>
  </cols>
  <sheetData>
    <row r="2" spans="1:4" x14ac:dyDescent="0.25">
      <c r="A2" s="1" t="s">
        <v>172</v>
      </c>
    </row>
    <row r="4" spans="1:4" x14ac:dyDescent="0.25">
      <c r="B4" s="1" t="s">
        <v>108</v>
      </c>
      <c r="C4" s="1" t="s">
        <v>79</v>
      </c>
      <c r="D4" s="1" t="s">
        <v>109</v>
      </c>
    </row>
    <row r="5" spans="1:4" x14ac:dyDescent="0.25">
      <c r="A5">
        <v>2018</v>
      </c>
      <c r="B5" s="32">
        <v>1474.9117815292764</v>
      </c>
      <c r="C5" s="32">
        <v>1538.0223058179088</v>
      </c>
      <c r="D5" s="32">
        <v>1547.7366914775337</v>
      </c>
    </row>
    <row r="6" spans="1:4" x14ac:dyDescent="0.25">
      <c r="A6">
        <v>2020</v>
      </c>
      <c r="B6" s="32">
        <v>1536.6290460161993</v>
      </c>
      <c r="C6" s="32">
        <v>1738.2515098412002</v>
      </c>
      <c r="D6" s="32">
        <v>2149.1249859650961</v>
      </c>
    </row>
    <row r="7" spans="1:4" x14ac:dyDescent="0.25">
      <c r="A7">
        <v>2025</v>
      </c>
      <c r="B7" s="32">
        <v>2051.3950867389153</v>
      </c>
      <c r="C7" s="32">
        <v>2652.9245192647386</v>
      </c>
      <c r="D7" s="32">
        <v>3724.4122325425565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8" sqref="C8"/>
    </sheetView>
  </sheetViews>
  <sheetFormatPr defaultRowHeight="15" x14ac:dyDescent="0.25"/>
  <cols>
    <col min="2" max="2" width="33.7109375" customWidth="1"/>
    <col min="3" max="3" width="19.85546875" customWidth="1"/>
    <col min="4" max="4" width="10.5703125" bestFit="1" customWidth="1"/>
  </cols>
  <sheetData>
    <row r="2" spans="1:4" x14ac:dyDescent="0.25">
      <c r="A2" s="1" t="s">
        <v>177</v>
      </c>
    </row>
    <row r="5" spans="1:4" x14ac:dyDescent="0.25">
      <c r="B5" s="1" t="s">
        <v>110</v>
      </c>
      <c r="C5" s="1" t="s">
        <v>111</v>
      </c>
      <c r="D5" s="1" t="s">
        <v>112</v>
      </c>
    </row>
    <row r="6" spans="1:4" x14ac:dyDescent="0.25">
      <c r="A6" t="s">
        <v>108</v>
      </c>
      <c r="B6" s="32">
        <v>4556.8366724768284</v>
      </c>
      <c r="C6" s="32">
        <v>0</v>
      </c>
      <c r="D6" s="32">
        <v>4556.8366724768284</v>
      </c>
    </row>
    <row r="7" spans="1:4" x14ac:dyDescent="0.25">
      <c r="A7" t="s">
        <v>79</v>
      </c>
      <c r="B7" s="32">
        <v>5893.203533265174</v>
      </c>
      <c r="C7" s="32">
        <v>0</v>
      </c>
      <c r="D7" s="32">
        <v>5893.203533265174</v>
      </c>
    </row>
    <row r="8" spans="1:4" x14ac:dyDescent="0.25">
      <c r="A8" t="s">
        <v>109</v>
      </c>
      <c r="B8" s="32">
        <v>8498.519210340206</v>
      </c>
      <c r="C8" s="32">
        <v>-1447.1813043478257</v>
      </c>
      <c r="D8" s="32">
        <v>7051.33790599238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workbookViewId="0">
      <selection activeCell="B4" sqref="B4:Q4"/>
    </sheetView>
  </sheetViews>
  <sheetFormatPr defaultRowHeight="15" x14ac:dyDescent="0.25"/>
  <cols>
    <col min="1" max="1" width="16.42578125" customWidth="1"/>
  </cols>
  <sheetData>
    <row r="2" spans="1:17" x14ac:dyDescent="0.25">
      <c r="A2" s="1" t="s">
        <v>178</v>
      </c>
    </row>
    <row r="4" spans="1:17" x14ac:dyDescent="0.25"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  <c r="O4" s="1">
        <v>2023</v>
      </c>
      <c r="P4" s="1">
        <v>2024</v>
      </c>
      <c r="Q4" s="1">
        <v>2025</v>
      </c>
    </row>
    <row r="5" spans="1:17" x14ac:dyDescent="0.25">
      <c r="A5" t="s">
        <v>113</v>
      </c>
      <c r="B5" s="13">
        <v>55.085267494179881</v>
      </c>
      <c r="C5" s="13">
        <v>55.16826860625747</v>
      </c>
      <c r="D5" s="13">
        <v>55.10117154640686</v>
      </c>
      <c r="E5" s="13">
        <v>54.616324291476843</v>
      </c>
      <c r="F5" s="13">
        <v>54.055224579873055</v>
      </c>
      <c r="G5" s="13">
        <v>53.622435688828574</v>
      </c>
      <c r="H5" s="13">
        <v>53.586509027790271</v>
      </c>
      <c r="I5" s="13">
        <v>53.650297765438076</v>
      </c>
      <c r="J5" s="13">
        <v>53.800420819641772</v>
      </c>
      <c r="K5" s="13">
        <v>53.989213015489483</v>
      </c>
      <c r="L5" s="13">
        <v>54.218096855316425</v>
      </c>
      <c r="M5" s="13">
        <v>54.517637883650856</v>
      </c>
      <c r="N5" s="13">
        <v>54.704510388537955</v>
      </c>
      <c r="O5" s="13">
        <v>56.085111037016169</v>
      </c>
      <c r="P5" s="13">
        <v>55.783502757665005</v>
      </c>
      <c r="Q5" s="13">
        <v>55.793369814544967</v>
      </c>
    </row>
    <row r="6" spans="1:17" x14ac:dyDescent="0.25">
      <c r="A6" t="s">
        <v>108</v>
      </c>
      <c r="B6" s="13">
        <v>55.076977115792893</v>
      </c>
      <c r="C6" s="13">
        <v>55.223257785973765</v>
      </c>
      <c r="D6" s="13">
        <v>55.105327638122041</v>
      </c>
      <c r="E6" s="13">
        <v>54.619116201239535</v>
      </c>
      <c r="F6" s="13">
        <v>54.065972060809486</v>
      </c>
      <c r="G6" s="13">
        <v>53.651508696171604</v>
      </c>
      <c r="H6" s="13">
        <v>53.471792799964575</v>
      </c>
      <c r="I6" s="13">
        <v>53.377816554078045</v>
      </c>
      <c r="J6" s="13">
        <v>52.793018147583652</v>
      </c>
      <c r="K6" s="13">
        <v>52.257104838730399</v>
      </c>
      <c r="L6" s="13">
        <v>51.735747868255046</v>
      </c>
      <c r="M6" s="13">
        <v>51.293450577886482</v>
      </c>
      <c r="N6" s="13">
        <v>50.822657970839181</v>
      </c>
      <c r="O6" s="13">
        <v>51.589889313775664</v>
      </c>
      <c r="P6" s="13">
        <v>50.601389427892911</v>
      </c>
      <c r="Q6" s="13">
        <v>49.518162862203937</v>
      </c>
    </row>
    <row r="7" spans="1:17" x14ac:dyDescent="0.25">
      <c r="A7" t="s">
        <v>79</v>
      </c>
      <c r="B7" s="13">
        <v>55.087976388163021</v>
      </c>
      <c r="C7" s="13">
        <v>55.172679803186981</v>
      </c>
      <c r="D7" s="13">
        <v>55.104949609718346</v>
      </c>
      <c r="E7" s="13">
        <v>54.622054280131437</v>
      </c>
      <c r="F7" s="13">
        <v>54.067123938402197</v>
      </c>
      <c r="G7" s="13">
        <v>53.678266266084627</v>
      </c>
      <c r="H7" s="13">
        <v>53.459880762790377</v>
      </c>
      <c r="I7" s="13">
        <v>53.398380200184008</v>
      </c>
      <c r="J7" s="13">
        <v>52.784638388746501</v>
      </c>
      <c r="K7" s="13">
        <v>52.242578094007655</v>
      </c>
      <c r="L7" s="13">
        <v>51.714186673079951</v>
      </c>
      <c r="M7" s="13">
        <v>51.177578128280132</v>
      </c>
      <c r="N7" s="13">
        <v>50.57177674709245</v>
      </c>
      <c r="O7" s="13">
        <v>51.093179799481597</v>
      </c>
      <c r="P7" s="13">
        <v>50.157437117540105</v>
      </c>
      <c r="Q7" s="13">
        <v>48.822560630348207</v>
      </c>
    </row>
    <row r="8" spans="1:17" x14ac:dyDescent="0.25">
      <c r="A8" t="s">
        <v>109</v>
      </c>
      <c r="B8" s="13">
        <v>55.08511556284229</v>
      </c>
      <c r="C8" s="13">
        <v>55.171234635085959</v>
      </c>
      <c r="D8" s="13">
        <v>55.105642765743461</v>
      </c>
      <c r="E8" s="13">
        <v>54.619340039546607</v>
      </c>
      <c r="F8" s="13">
        <v>54.071467648174263</v>
      </c>
      <c r="G8" s="13">
        <v>53.692047925978031</v>
      </c>
      <c r="H8" s="13">
        <v>53.48064980636417</v>
      </c>
      <c r="I8" s="13">
        <v>53.396676701065324</v>
      </c>
      <c r="J8" s="13">
        <v>52.808105715488047</v>
      </c>
      <c r="K8" s="13">
        <v>52.237870365670027</v>
      </c>
      <c r="L8" s="13">
        <v>51.571554374365</v>
      </c>
      <c r="M8" s="13">
        <v>50.849339397741481</v>
      </c>
      <c r="N8" s="13">
        <v>50.082603725755334</v>
      </c>
      <c r="O8" s="13">
        <v>50.418453203870499</v>
      </c>
      <c r="P8" s="13">
        <v>49.5134375872899</v>
      </c>
      <c r="Q8" s="13">
        <v>48.290335672385737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J3" sqref="J3"/>
    </sheetView>
  </sheetViews>
  <sheetFormatPr defaultRowHeight="15" x14ac:dyDescent="0.25"/>
  <sheetData>
    <row r="2" spans="1:4" x14ac:dyDescent="0.25">
      <c r="A2" s="1" t="s">
        <v>179</v>
      </c>
    </row>
    <row r="4" spans="1:4" x14ac:dyDescent="0.25">
      <c r="B4" s="1" t="s">
        <v>114</v>
      </c>
      <c r="C4" s="1" t="s">
        <v>115</v>
      </c>
      <c r="D4" s="1" t="s">
        <v>116</v>
      </c>
    </row>
    <row r="5" spans="1:4" x14ac:dyDescent="0.25">
      <c r="A5" t="s">
        <v>108</v>
      </c>
      <c r="B5" s="13">
        <v>5.2218598358785826</v>
      </c>
      <c r="C5" s="13">
        <v>28.280441564695359</v>
      </c>
      <c r="D5" s="13">
        <v>38.489877077526046</v>
      </c>
    </row>
    <row r="6" spans="1:4" x14ac:dyDescent="0.25">
      <c r="A6" t="s">
        <v>79</v>
      </c>
      <c r="B6" s="13">
        <v>5.2663275346135734</v>
      </c>
      <c r="C6" s="13">
        <v>30.327926993286034</v>
      </c>
      <c r="D6" s="13">
        <v>48.922890044693432</v>
      </c>
    </row>
    <row r="7" spans="1:4" x14ac:dyDescent="0.25">
      <c r="A7" t="s">
        <v>109</v>
      </c>
      <c r="B7" s="13">
        <v>5.3902002349246061</v>
      </c>
      <c r="C7" s="13">
        <v>33.120162529296607</v>
      </c>
      <c r="D7" s="13">
        <v>59.448553564414468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8"/>
  <sheetViews>
    <sheetView workbookViewId="0">
      <selection activeCell="A2" sqref="A2"/>
    </sheetView>
  </sheetViews>
  <sheetFormatPr defaultRowHeight="15" x14ac:dyDescent="0.25"/>
  <cols>
    <col min="1" max="1" width="47.28515625" customWidth="1"/>
  </cols>
  <sheetData>
    <row r="2" spans="1:15" x14ac:dyDescent="0.25">
      <c r="A2" s="1" t="s">
        <v>150</v>
      </c>
    </row>
    <row r="4" spans="1:15" x14ac:dyDescent="0.25">
      <c r="A4" s="1" t="s">
        <v>140</v>
      </c>
      <c r="B4" s="1">
        <v>2012</v>
      </c>
      <c r="C4" s="1">
        <v>2013</v>
      </c>
      <c r="D4" s="1">
        <v>2014</v>
      </c>
      <c r="E4" s="1">
        <v>2015</v>
      </c>
      <c r="F4" s="1">
        <v>2016</v>
      </c>
      <c r="G4" s="1">
        <v>2017</v>
      </c>
      <c r="H4" s="1">
        <v>2018</v>
      </c>
      <c r="I4" s="1">
        <v>2019</v>
      </c>
      <c r="J4" s="1">
        <v>2020</v>
      </c>
      <c r="K4" s="1">
        <v>2021</v>
      </c>
      <c r="L4" s="1">
        <v>2022</v>
      </c>
      <c r="M4" s="1">
        <v>2023</v>
      </c>
      <c r="N4" s="1">
        <v>2024</v>
      </c>
      <c r="O4" s="1">
        <v>2025</v>
      </c>
    </row>
    <row r="5" spans="1:15" x14ac:dyDescent="0.25">
      <c r="A5" t="s">
        <v>106</v>
      </c>
      <c r="B5" s="14"/>
      <c r="C5" s="14"/>
      <c r="D5" s="14"/>
      <c r="E5" s="14"/>
      <c r="F5" s="14"/>
      <c r="G5" s="14">
        <v>180</v>
      </c>
      <c r="H5" s="14">
        <v>168.18802305659202</v>
      </c>
      <c r="I5" s="14">
        <v>157.25580155791354</v>
      </c>
      <c r="J5" s="14">
        <v>147.03417445664917</v>
      </c>
      <c r="K5" s="14">
        <v>137.47695311696697</v>
      </c>
      <c r="L5" s="14">
        <v>128.54095116436412</v>
      </c>
      <c r="M5" s="14">
        <v>120.18578933868045</v>
      </c>
      <c r="N5" s="14">
        <v>112.37371303166623</v>
      </c>
      <c r="O5" s="14">
        <v>105.06942168460793</v>
      </c>
    </row>
    <row r="6" spans="1:15" x14ac:dyDescent="0.25">
      <c r="A6" t="s">
        <v>141</v>
      </c>
      <c r="B6" s="14">
        <v>199</v>
      </c>
      <c r="C6" s="14">
        <v>195.02</v>
      </c>
      <c r="D6" s="14">
        <v>191.11960000000002</v>
      </c>
      <c r="E6" s="14">
        <v>187.29720800000001</v>
      </c>
      <c r="F6" s="14">
        <v>183.55126384000002</v>
      </c>
      <c r="G6" s="14">
        <v>179.88023856320001</v>
      </c>
      <c r="H6" s="14">
        <v>176.28263379193601</v>
      </c>
      <c r="I6" s="14">
        <v>172.75698111609728</v>
      </c>
      <c r="J6" s="14">
        <v>169.30184149377533</v>
      </c>
      <c r="K6" s="14">
        <v>166.59301202987493</v>
      </c>
      <c r="L6" s="14">
        <v>163.92752383739693</v>
      </c>
      <c r="M6" s="14">
        <v>161.30468345599857</v>
      </c>
      <c r="N6" s="14">
        <v>158.72380852070259</v>
      </c>
      <c r="O6" s="14">
        <v>156.18422758437134</v>
      </c>
    </row>
    <row r="7" spans="1:15" x14ac:dyDescent="0.25">
      <c r="A7" t="s">
        <v>142</v>
      </c>
      <c r="B7" s="14">
        <v>132.19999999999999</v>
      </c>
      <c r="C7" s="14">
        <v>127</v>
      </c>
      <c r="D7" s="14">
        <v>121.84066925579489</v>
      </c>
      <c r="E7" s="14">
        <v>116.89093452519687</v>
      </c>
      <c r="F7" s="14">
        <v>112.14228104319125</v>
      </c>
      <c r="G7" s="14">
        <v>107.5865399541249</v>
      </c>
      <c r="H7" s="14">
        <v>103.21587425925901</v>
      </c>
      <c r="I7" s="14">
        <v>99.022765335197562</v>
      </c>
      <c r="J7" s="14">
        <v>95</v>
      </c>
      <c r="K7" s="14">
        <v>90.6</v>
      </c>
      <c r="L7" s="14">
        <v>86.199999999999989</v>
      </c>
      <c r="M7" s="14">
        <v>81.799999999999983</v>
      </c>
      <c r="N7" s="14">
        <v>77.399999999999977</v>
      </c>
      <c r="O7" s="14">
        <v>73</v>
      </c>
    </row>
    <row r="8" spans="1:15" x14ac:dyDescent="0.25">
      <c r="A8" t="s">
        <v>107</v>
      </c>
      <c r="B8" s="20">
        <v>207</v>
      </c>
      <c r="C8" s="20">
        <v>203</v>
      </c>
      <c r="D8" s="14">
        <v>190.12314140413565</v>
      </c>
      <c r="E8" s="14">
        <v>179.89066969880574</v>
      </c>
      <c r="F8" s="14">
        <v>170.88321229655492</v>
      </c>
      <c r="G8" s="14">
        <v>165.52320784967264</v>
      </c>
      <c r="H8" s="14">
        <v>158.82841792663862</v>
      </c>
      <c r="I8" s="14">
        <v>150.67602965423399</v>
      </c>
      <c r="J8" s="14">
        <v>144.03161405425342</v>
      </c>
      <c r="K8" s="14">
        <v>133.74433099015775</v>
      </c>
      <c r="L8" s="14">
        <v>126.43437942103461</v>
      </c>
      <c r="M8" s="14">
        <v>119.8841388007833</v>
      </c>
      <c r="N8" s="14">
        <v>113.36250533369898</v>
      </c>
      <c r="O8" s="14">
        <v>106.87097724011137</v>
      </c>
    </row>
  </sheetData>
  <pageMargins left="0.7" right="0.7" top="0.75" bottom="0.75" header="0.3" footer="0.3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7"/>
  <sheetViews>
    <sheetView workbookViewId="0">
      <selection activeCell="A2" sqref="A2"/>
    </sheetView>
  </sheetViews>
  <sheetFormatPr defaultRowHeight="15" x14ac:dyDescent="0.25"/>
  <sheetData>
    <row r="2" spans="1:27" x14ac:dyDescent="0.25">
      <c r="A2" s="1" t="s">
        <v>173</v>
      </c>
    </row>
    <row r="4" spans="1:27" x14ac:dyDescent="0.25">
      <c r="A4" s="25" t="s">
        <v>88</v>
      </c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5">
        <v>2016</v>
      </c>
      <c r="S4" s="25">
        <v>2017</v>
      </c>
      <c r="T4" s="25">
        <v>2018</v>
      </c>
      <c r="U4" s="25">
        <v>2019</v>
      </c>
      <c r="V4" s="25">
        <v>2020</v>
      </c>
      <c r="W4" s="25">
        <v>2021</v>
      </c>
      <c r="X4" s="25">
        <v>2022</v>
      </c>
      <c r="Y4" s="25">
        <v>2023</v>
      </c>
      <c r="Z4" s="25">
        <v>2024</v>
      </c>
      <c r="AA4" s="25">
        <v>2025</v>
      </c>
    </row>
    <row r="5" spans="1:27" x14ac:dyDescent="0.25">
      <c r="A5" s="27" t="s">
        <v>74</v>
      </c>
      <c r="B5" s="14">
        <v>172.2</v>
      </c>
      <c r="C5" s="14">
        <v>169.7</v>
      </c>
      <c r="D5" s="14">
        <v>167.2</v>
      </c>
      <c r="E5" s="14">
        <v>165.5</v>
      </c>
      <c r="F5" s="14">
        <v>163.4</v>
      </c>
      <c r="G5" s="14">
        <v>162.4</v>
      </c>
      <c r="H5" s="14">
        <v>161.30000000000001</v>
      </c>
      <c r="I5" s="14">
        <v>158.69999999999999</v>
      </c>
      <c r="J5" s="14">
        <v>153.6</v>
      </c>
      <c r="K5" s="14">
        <v>145.69999999999999</v>
      </c>
      <c r="L5" s="14">
        <v>140.30000000000001</v>
      </c>
      <c r="M5" s="14">
        <v>135.69999999999999</v>
      </c>
      <c r="N5" s="14">
        <v>132.19999999999999</v>
      </c>
      <c r="O5" s="14">
        <v>127</v>
      </c>
      <c r="P5" s="14"/>
      <c r="Q5" s="14"/>
      <c r="R5" s="14"/>
      <c r="S5" s="14"/>
      <c r="T5" s="14"/>
      <c r="U5" s="14"/>
      <c r="V5" s="14"/>
      <c r="W5" s="25"/>
      <c r="X5" s="25"/>
      <c r="Y5" s="25"/>
      <c r="Z5" s="25"/>
      <c r="AA5" s="25"/>
    </row>
    <row r="6" spans="1:27" x14ac:dyDescent="0.25">
      <c r="A6" s="27" t="s">
        <v>99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4">
        <v>127</v>
      </c>
      <c r="P6" s="14"/>
      <c r="Q6" s="14"/>
      <c r="R6" s="14"/>
      <c r="S6" s="14"/>
      <c r="T6" s="14"/>
      <c r="U6" s="14"/>
      <c r="V6" s="14">
        <v>95</v>
      </c>
      <c r="W6" s="20"/>
      <c r="X6" s="20"/>
      <c r="Y6" s="20"/>
      <c r="Z6" s="20"/>
      <c r="AA6" s="20"/>
    </row>
    <row r="7" spans="1:27" x14ac:dyDescent="0.25">
      <c r="A7" s="27" t="s">
        <v>74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0"/>
      <c r="Q7" s="20"/>
      <c r="R7" s="20"/>
      <c r="S7" s="20"/>
      <c r="T7" s="20"/>
      <c r="U7" s="20"/>
      <c r="V7" s="20">
        <v>95</v>
      </c>
      <c r="W7" s="14"/>
      <c r="X7" s="14"/>
      <c r="Y7" s="14"/>
      <c r="Z7" s="14"/>
      <c r="AA7" s="14">
        <v>73</v>
      </c>
    </row>
    <row r="8" spans="1:27" x14ac:dyDescent="0.25">
      <c r="A8" s="27" t="s">
        <v>98</v>
      </c>
      <c r="B8" s="14">
        <v>224.234621498732</v>
      </c>
      <c r="C8" s="14">
        <v>222.48077584089887</v>
      </c>
      <c r="D8" s="14">
        <v>219.05053135361194</v>
      </c>
      <c r="E8" s="14">
        <v>215.71985667461132</v>
      </c>
      <c r="F8" s="14">
        <v>217.37301681048794</v>
      </c>
      <c r="G8" s="14">
        <v>212.48453789922925</v>
      </c>
      <c r="H8" s="14">
        <v>214.09053187812194</v>
      </c>
      <c r="I8" s="14">
        <v>207.04032895866055</v>
      </c>
      <c r="J8" s="14">
        <v>204.7878284392666</v>
      </c>
      <c r="K8" s="14">
        <v>194.19295275254382</v>
      </c>
      <c r="L8" s="14">
        <v>187.6934175250604</v>
      </c>
      <c r="M8" s="14">
        <v>189.59923672641901</v>
      </c>
      <c r="N8" s="14">
        <v>176</v>
      </c>
      <c r="O8" s="14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x14ac:dyDescent="0.25">
      <c r="A9" s="27" t="s">
        <v>97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>
        <v>176</v>
      </c>
      <c r="O9" s="14"/>
      <c r="P9" s="14">
        <v>168.50555498238128</v>
      </c>
      <c r="Q9" s="14">
        <v>160.31426690035602</v>
      </c>
      <c r="R9" s="14">
        <v>152.15575209180435</v>
      </c>
      <c r="S9" s="14">
        <v>143.53359310653488</v>
      </c>
      <c r="T9" s="14">
        <v>135.80607386170266</v>
      </c>
      <c r="U9" s="14">
        <v>128.14272589714071</v>
      </c>
      <c r="V9" s="14">
        <v>121.193410534454</v>
      </c>
      <c r="W9" s="14">
        <v>113.97865273303309</v>
      </c>
      <c r="X9" s="14">
        <v>108.55693169598051</v>
      </c>
      <c r="Y9" s="14">
        <v>103.17864428673305</v>
      </c>
      <c r="Z9" s="14">
        <v>98.159704436615087</v>
      </c>
      <c r="AA9" s="14">
        <v>93.190179285551508</v>
      </c>
    </row>
    <row r="10" spans="1:27" x14ac:dyDescent="0.25">
      <c r="A10" s="27" t="s">
        <v>62</v>
      </c>
      <c r="B10" s="14">
        <v>169.25297517194386</v>
      </c>
      <c r="C10" s="14">
        <v>163.64868167454952</v>
      </c>
      <c r="D10" s="14">
        <v>157.41358523786781</v>
      </c>
      <c r="E10" s="14">
        <v>156.42222527610122</v>
      </c>
      <c r="F10" s="14">
        <v>153.52477878053088</v>
      </c>
      <c r="G10" s="14">
        <v>152.58368024415134</v>
      </c>
      <c r="H10" s="14">
        <v>148.93662927779854</v>
      </c>
      <c r="I10" s="14">
        <v>147.18043829058954</v>
      </c>
      <c r="J10" s="14">
        <v>140.56728482445538</v>
      </c>
      <c r="K10" s="14">
        <v>129.03862015716541</v>
      </c>
      <c r="L10" s="14">
        <v>127.73454966980555</v>
      </c>
      <c r="M10" s="14">
        <v>119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x14ac:dyDescent="0.25">
      <c r="A11" s="27" t="s">
        <v>96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119</v>
      </c>
      <c r="N11" s="14"/>
      <c r="O11" s="14"/>
      <c r="P11" s="14"/>
      <c r="Q11" s="14"/>
      <c r="R11" s="14"/>
      <c r="S11" s="14"/>
      <c r="T11" s="14"/>
      <c r="U11" s="14"/>
      <c r="V11" s="14">
        <v>105</v>
      </c>
      <c r="W11" s="14"/>
      <c r="X11" s="14"/>
      <c r="Y11" s="14"/>
      <c r="Z11" s="14"/>
      <c r="AA11" s="14"/>
    </row>
    <row r="12" spans="1:27" x14ac:dyDescent="0.25">
      <c r="A12" s="27" t="s">
        <v>95</v>
      </c>
      <c r="B12" s="14"/>
      <c r="C12" s="14"/>
      <c r="D12" s="14"/>
      <c r="E12" s="14">
        <v>231.99505074003173</v>
      </c>
      <c r="F12" s="14">
        <v>218.28464971104722</v>
      </c>
      <c r="G12" s="14">
        <v>214.05261884531112</v>
      </c>
      <c r="H12" s="14">
        <v>212.53269076864891</v>
      </c>
      <c r="I12" s="14">
        <v>206.65367149799732</v>
      </c>
      <c r="J12" s="14">
        <v>198.20678473389987</v>
      </c>
      <c r="K12" s="14">
        <v>184.12974823042879</v>
      </c>
      <c r="L12" s="14">
        <v>174.76654596548039</v>
      </c>
      <c r="M12" s="14">
        <v>167.22164787212915</v>
      </c>
      <c r="N12" s="14"/>
      <c r="O12" s="14"/>
      <c r="P12" s="14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x14ac:dyDescent="0.25">
      <c r="A13" s="27" t="s">
        <v>94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167.22164787212915</v>
      </c>
      <c r="N13" s="14"/>
      <c r="O13" s="14"/>
      <c r="P13" s="14"/>
      <c r="Q13" s="15">
        <v>153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x14ac:dyDescent="0.25">
      <c r="A14" s="27" t="s">
        <v>71</v>
      </c>
      <c r="B14" s="14"/>
      <c r="C14" s="14"/>
      <c r="D14" s="14">
        <v>212.88864158520477</v>
      </c>
      <c r="E14" s="14">
        <v>206.75436404227213</v>
      </c>
      <c r="F14" s="14">
        <v>200.62008649933949</v>
      </c>
      <c r="G14" s="14">
        <v>194.48580895640686</v>
      </c>
      <c r="H14" s="14">
        <v>188.35153141347425</v>
      </c>
      <c r="I14" s="14">
        <v>186.80919877410832</v>
      </c>
      <c r="J14" s="14">
        <v>185.26686613474243</v>
      </c>
      <c r="K14" s="14">
        <v>182.76686613474243</v>
      </c>
      <c r="L14" s="14">
        <v>180.17249468956408</v>
      </c>
      <c r="M14" s="14">
        <v>176.19981970937914</v>
      </c>
      <c r="N14" s="14">
        <v>172.46083149273448</v>
      </c>
      <c r="O14" s="14"/>
      <c r="P14" s="14"/>
      <c r="Q14" s="20"/>
      <c r="R14" s="14"/>
      <c r="S14" s="14"/>
      <c r="T14" s="14"/>
      <c r="U14" s="14"/>
      <c r="V14" s="20"/>
      <c r="W14" s="14"/>
      <c r="X14" s="14"/>
      <c r="Y14" s="14"/>
      <c r="Z14" s="14"/>
      <c r="AA14" s="14"/>
    </row>
    <row r="15" spans="1:27" x14ac:dyDescent="0.25">
      <c r="A15" s="27" t="s">
        <v>93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>
        <v>172</v>
      </c>
      <c r="O15" s="14"/>
      <c r="P15" s="14"/>
      <c r="Q15" s="15">
        <v>161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x14ac:dyDescent="0.25">
      <c r="A16" s="27" t="s">
        <v>92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>
        <v>161</v>
      </c>
      <c r="R16" s="14"/>
      <c r="S16" s="14"/>
      <c r="T16" s="14"/>
      <c r="U16" s="14"/>
      <c r="V16" s="14">
        <v>116.84338177014531</v>
      </c>
      <c r="W16" s="14"/>
      <c r="X16" s="14"/>
      <c r="Y16" s="14"/>
      <c r="Z16" s="14"/>
      <c r="AA16" s="14"/>
    </row>
    <row r="17" spans="1:28" x14ac:dyDescent="0.25">
      <c r="A17" s="27" t="s">
        <v>68</v>
      </c>
      <c r="B17" s="14"/>
      <c r="C17" s="14"/>
      <c r="D17" s="14"/>
      <c r="E17" s="14"/>
      <c r="F17" s="14"/>
      <c r="G17" s="14"/>
      <c r="H17" s="14">
        <v>153</v>
      </c>
      <c r="I17" s="14">
        <v>149</v>
      </c>
      <c r="J17" s="14">
        <v>145</v>
      </c>
      <c r="K17" s="14">
        <v>141</v>
      </c>
      <c r="L17" s="14">
        <v>138.30000000000001</v>
      </c>
      <c r="M17" s="14">
        <v>135.6</v>
      </c>
      <c r="N17" s="14"/>
      <c r="O17" s="14"/>
      <c r="P17" s="14"/>
      <c r="Q17" s="14"/>
      <c r="R17" s="20"/>
      <c r="S17" s="20"/>
      <c r="T17" s="20"/>
      <c r="U17" s="20"/>
      <c r="V17" s="20"/>
      <c r="W17" s="20"/>
      <c r="X17" s="14"/>
      <c r="Y17" s="14"/>
      <c r="Z17" s="14"/>
      <c r="AA17" s="14"/>
    </row>
    <row r="18" spans="1:28" x14ac:dyDescent="0.25">
      <c r="A18" s="27" t="s">
        <v>91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136</v>
      </c>
      <c r="N18" s="14"/>
      <c r="O18" s="14"/>
      <c r="P18" s="14"/>
      <c r="Q18" s="14"/>
      <c r="R18" s="14">
        <v>130</v>
      </c>
      <c r="S18" s="14"/>
      <c r="T18" s="14"/>
      <c r="U18" s="14"/>
      <c r="V18" s="14"/>
      <c r="W18" s="14">
        <v>113</v>
      </c>
      <c r="X18" s="14"/>
      <c r="Y18" s="14"/>
      <c r="Z18" s="14"/>
      <c r="AA18" s="14"/>
    </row>
    <row r="19" spans="1:28" x14ac:dyDescent="0.25">
      <c r="A19" s="27" t="s">
        <v>75</v>
      </c>
      <c r="B19" s="14">
        <v>204.35120486783595</v>
      </c>
      <c r="C19" s="14">
        <v>204.35120486783595</v>
      </c>
      <c r="D19" s="14">
        <v>201.49147328066624</v>
      </c>
      <c r="E19" s="14">
        <v>198.63487682613291</v>
      </c>
      <c r="F19" s="14">
        <v>195.78145675834671</v>
      </c>
      <c r="G19" s="14">
        <v>192.93125543162444</v>
      </c>
      <c r="H19" s="14">
        <v>195.78145675834671</v>
      </c>
      <c r="I19" s="14">
        <v>187.24068418976364</v>
      </c>
      <c r="J19" s="14">
        <v>184.40040489815715</v>
      </c>
      <c r="K19" s="14">
        <v>175.9001632770478</v>
      </c>
      <c r="L19" s="14">
        <v>175.9001632770478</v>
      </c>
      <c r="M19" s="14"/>
      <c r="N19" s="14"/>
      <c r="O19" s="14">
        <v>172.38176268118707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8" x14ac:dyDescent="0.25">
      <c r="A20" s="27" t="s">
        <v>90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172</v>
      </c>
      <c r="P20" s="14">
        <v>166.00776788974346</v>
      </c>
      <c r="Q20" s="14">
        <v>157.56384440887609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8" x14ac:dyDescent="0.25">
      <c r="A21" s="27" t="s">
        <v>89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>
        <v>158</v>
      </c>
      <c r="R21" s="14">
        <v>152.15575209180435</v>
      </c>
      <c r="S21" s="14">
        <v>143.53359310653488</v>
      </c>
      <c r="T21" s="14">
        <v>135.80607386170266</v>
      </c>
      <c r="U21" s="14">
        <v>128.14272589714071</v>
      </c>
      <c r="V21" s="14">
        <v>121.193410534454</v>
      </c>
      <c r="W21" s="14">
        <v>113.97865273303309</v>
      </c>
      <c r="X21" s="14">
        <v>108.55693169598051</v>
      </c>
      <c r="Y21" s="14">
        <v>103.17864428673305</v>
      </c>
      <c r="Z21" s="14">
        <v>98.159704436615087</v>
      </c>
      <c r="AA21" s="14">
        <v>92.561830464796614</v>
      </c>
    </row>
    <row r="22" spans="1:28" x14ac:dyDescent="0.25">
      <c r="A22" s="27" t="s">
        <v>72</v>
      </c>
      <c r="B22" s="14"/>
      <c r="C22" s="14"/>
      <c r="D22" s="14"/>
      <c r="E22" s="14"/>
      <c r="F22" s="14"/>
      <c r="G22" s="14"/>
      <c r="H22" s="14"/>
      <c r="I22" s="14"/>
      <c r="J22" s="14">
        <v>185.61725389813401</v>
      </c>
      <c r="K22" s="14">
        <v>181.22673821887093</v>
      </c>
      <c r="L22" s="14">
        <v>176.76577880520662</v>
      </c>
      <c r="M22" s="14">
        <v>171.38267704428171</v>
      </c>
      <c r="N22" s="20"/>
      <c r="O22" s="20"/>
      <c r="P22" s="20"/>
      <c r="Q22" s="20"/>
      <c r="R22" s="20"/>
      <c r="S22" s="14"/>
      <c r="T22" s="14"/>
      <c r="U22" s="14"/>
      <c r="V22" s="14"/>
      <c r="W22" s="14"/>
      <c r="X22" s="14"/>
      <c r="Y22" s="14"/>
      <c r="Z22" s="14"/>
      <c r="AA22" s="14"/>
    </row>
    <row r="23" spans="1:28" x14ac:dyDescent="0.25">
      <c r="A23" s="27" t="s">
        <v>72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171</v>
      </c>
      <c r="N23" s="14"/>
      <c r="O23" s="14"/>
      <c r="P23" s="14"/>
      <c r="Q23" s="14"/>
      <c r="R23" s="14">
        <v>153.05812015098519</v>
      </c>
      <c r="S23" s="14"/>
      <c r="T23" s="14"/>
      <c r="U23" s="14"/>
      <c r="V23" s="14"/>
      <c r="W23" s="14"/>
      <c r="X23" s="14"/>
      <c r="Y23" s="14"/>
      <c r="Z23" s="14"/>
      <c r="AA23" s="14"/>
    </row>
    <row r="24" spans="1:28" x14ac:dyDescent="0.25">
      <c r="A24" s="27" t="s">
        <v>66</v>
      </c>
      <c r="B24" s="14"/>
      <c r="C24" s="14"/>
      <c r="D24" s="14"/>
      <c r="E24" s="14"/>
      <c r="F24" s="14"/>
      <c r="G24" s="14">
        <v>231</v>
      </c>
      <c r="H24" s="14">
        <v>223</v>
      </c>
      <c r="I24" s="14">
        <v>219</v>
      </c>
      <c r="J24" s="14">
        <v>215</v>
      </c>
      <c r="K24" s="14">
        <v>210</v>
      </c>
      <c r="L24" s="14">
        <v>205</v>
      </c>
      <c r="M24" s="14">
        <v>198</v>
      </c>
      <c r="N24" s="14">
        <v>190</v>
      </c>
      <c r="O24" s="14">
        <v>182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8" x14ac:dyDescent="0.25">
      <c r="A25" s="27" t="s">
        <v>143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182</v>
      </c>
      <c r="P25" s="14">
        <v>175.60400284158339</v>
      </c>
      <c r="Q25" s="14">
        <v>169.43277919772984</v>
      </c>
      <c r="R25" s="14">
        <v>163.47842988843695</v>
      </c>
      <c r="S25" s="14">
        <v>157.73333333333338</v>
      </c>
      <c r="T25" s="14">
        <v>152.19013579603899</v>
      </c>
      <c r="U25" s="14">
        <v>146.84174197136591</v>
      </c>
      <c r="V25" s="14">
        <v>141.68130590331205</v>
      </c>
      <c r="W25" s="14">
        <v>136.70222222222228</v>
      </c>
      <c r="X25" s="14">
        <v>131.89811768990046</v>
      </c>
      <c r="Y25" s="14">
        <v>127.26284304185045</v>
      </c>
      <c r="Z25" s="14">
        <v>122.79046511620378</v>
      </c>
      <c r="AA25" s="14">
        <v>118.47525925925932</v>
      </c>
    </row>
    <row r="26" spans="1:28" x14ac:dyDescent="0.25">
      <c r="AB26" s="13"/>
    </row>
    <row r="27" spans="1:28" x14ac:dyDescent="0.25">
      <c r="M27" s="19"/>
      <c r="R27" s="13"/>
      <c r="S27" s="13"/>
      <c r="T27" s="13"/>
      <c r="U27" s="13"/>
      <c r="V27" s="12"/>
      <c r="AB27" s="13"/>
    </row>
  </sheetData>
  <conditionalFormatting sqref="C26:M26 O27">
    <cfRule type="cellIs" dxfId="0" priority="1" operator="greaterThan">
      <formula>0.065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"/>
  <sheetViews>
    <sheetView workbookViewId="0">
      <selection activeCell="A2" sqref="A2"/>
    </sheetView>
  </sheetViews>
  <sheetFormatPr defaultRowHeight="15" x14ac:dyDescent="0.25"/>
  <sheetData>
    <row r="2" spans="1:25" x14ac:dyDescent="0.25">
      <c r="A2" s="1" t="s">
        <v>174</v>
      </c>
    </row>
    <row r="4" spans="1:25" x14ac:dyDescent="0.25">
      <c r="B4" s="1">
        <v>2002</v>
      </c>
      <c r="C4" s="1">
        <v>2003</v>
      </c>
      <c r="D4" s="1">
        <v>2004</v>
      </c>
      <c r="E4" s="1">
        <v>2005</v>
      </c>
      <c r="F4" s="1">
        <v>2006</v>
      </c>
      <c r="G4" s="1">
        <v>2007</v>
      </c>
      <c r="H4" s="1">
        <v>2008</v>
      </c>
      <c r="I4" s="1">
        <v>2009</v>
      </c>
      <c r="J4" s="1">
        <v>2010</v>
      </c>
      <c r="K4" s="1">
        <v>2011</v>
      </c>
      <c r="L4" s="1">
        <v>2012</v>
      </c>
      <c r="M4" s="1">
        <v>2013</v>
      </c>
      <c r="N4" s="1">
        <v>2014</v>
      </c>
      <c r="O4" s="1">
        <v>2015</v>
      </c>
      <c r="P4" s="1">
        <v>2016</v>
      </c>
      <c r="Q4" s="1">
        <v>2017</v>
      </c>
      <c r="R4" s="1">
        <v>2018</v>
      </c>
      <c r="S4" s="1">
        <v>2019</v>
      </c>
      <c r="T4" s="1">
        <v>2020</v>
      </c>
      <c r="U4" s="1">
        <v>2021</v>
      </c>
      <c r="V4" s="1">
        <v>2022</v>
      </c>
      <c r="W4" s="1">
        <v>2023</v>
      </c>
      <c r="X4" s="1">
        <v>2024</v>
      </c>
      <c r="Y4" s="1">
        <v>2025</v>
      </c>
    </row>
    <row r="5" spans="1:25" x14ac:dyDescent="0.25">
      <c r="A5" t="s">
        <v>100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>
        <v>205.89466277011954</v>
      </c>
      <c r="N5" s="13">
        <v>203.43261099635436</v>
      </c>
      <c r="O5" s="13">
        <v>201</v>
      </c>
      <c r="P5" s="13">
        <v>198.4</v>
      </c>
      <c r="Q5" s="13">
        <v>195.8</v>
      </c>
      <c r="R5" s="13">
        <v>193.20000000000002</v>
      </c>
      <c r="S5" s="13">
        <v>190.60000000000002</v>
      </c>
      <c r="T5" s="13">
        <v>188</v>
      </c>
      <c r="U5" s="13">
        <v>186.4</v>
      </c>
      <c r="V5" s="13">
        <v>184.8</v>
      </c>
      <c r="W5" s="13">
        <v>183.20000000000002</v>
      </c>
      <c r="X5" s="13">
        <v>181.60000000000002</v>
      </c>
      <c r="Y5" s="13">
        <v>180</v>
      </c>
    </row>
    <row r="6" spans="1:25" x14ac:dyDescent="0.25">
      <c r="A6" t="s">
        <v>101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>
        <v>199</v>
      </c>
      <c r="M6" s="13">
        <v>195.02</v>
      </c>
      <c r="N6" s="13">
        <v>191.11960000000002</v>
      </c>
      <c r="O6" s="13">
        <v>187.29720800000001</v>
      </c>
      <c r="P6" s="13">
        <v>183.55126384000002</v>
      </c>
      <c r="Q6" s="13">
        <v>179.88023856320001</v>
      </c>
      <c r="R6" s="13">
        <v>176.28263379193601</v>
      </c>
      <c r="S6" s="13">
        <v>172.75698111609728</v>
      </c>
      <c r="T6" s="13">
        <v>169.30184149377533</v>
      </c>
      <c r="U6" s="13">
        <v>165.91580466389982</v>
      </c>
      <c r="V6" s="13">
        <v>162.59748857062183</v>
      </c>
      <c r="W6" s="13">
        <v>159.34553879920941</v>
      </c>
      <c r="X6" s="13">
        <v>156.15862802322522</v>
      </c>
      <c r="Y6" s="13">
        <v>153.03545546276072</v>
      </c>
    </row>
    <row r="7" spans="1:25" x14ac:dyDescent="0.25">
      <c r="A7" t="s">
        <v>102</v>
      </c>
      <c r="B7" s="13"/>
      <c r="C7" s="13"/>
      <c r="D7" s="13"/>
      <c r="E7" s="13"/>
      <c r="F7" s="13"/>
      <c r="G7" s="13"/>
      <c r="H7" s="13">
        <v>222.4</v>
      </c>
      <c r="I7" s="13">
        <v>218.1977254394977</v>
      </c>
      <c r="J7" s="13">
        <v>214.07485335867997</v>
      </c>
      <c r="K7" s="13">
        <v>210.02988343821036</v>
      </c>
      <c r="L7" s="13">
        <v>206.06134370746551</v>
      </c>
      <c r="M7" s="13">
        <v>202.16779000888278</v>
      </c>
      <c r="N7" s="13">
        <v>198.34780547242909</v>
      </c>
      <c r="O7" s="13">
        <v>194.6</v>
      </c>
      <c r="P7" s="13">
        <v>190.75069981294075</v>
      </c>
      <c r="Q7" s="13">
        <v>186.97754100270623</v>
      </c>
      <c r="R7" s="13">
        <v>183.27901744896729</v>
      </c>
      <c r="S7" s="13">
        <v>179.65365282332317</v>
      </c>
      <c r="T7" s="13">
        <v>176.1</v>
      </c>
      <c r="U7" s="13"/>
      <c r="V7" s="13"/>
      <c r="W7" s="13"/>
      <c r="X7" s="13"/>
      <c r="Y7" s="13"/>
    </row>
    <row r="8" spans="1:25" x14ac:dyDescent="0.25">
      <c r="A8" t="s">
        <v>103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>
        <v>199</v>
      </c>
      <c r="M8" s="13">
        <v>195.82863554858022</v>
      </c>
      <c r="N8" s="13">
        <v>192.70781156190279</v>
      </c>
      <c r="O8" s="13">
        <v>189.6367226016097</v>
      </c>
      <c r="P8" s="13">
        <v>186.61457606521523</v>
      </c>
      <c r="Q8" s="13">
        <v>183.64059198154689</v>
      </c>
      <c r="R8" s="13">
        <v>180.71400280944658</v>
      </c>
      <c r="S8" s="13">
        <v>177.83405323967946</v>
      </c>
      <c r="T8" s="13">
        <v>175</v>
      </c>
      <c r="U8" s="13">
        <v>172.44456955480288</v>
      </c>
      <c r="V8" s="13">
        <v>169.92645467966429</v>
      </c>
      <c r="W8" s="13">
        <v>167.44511047547672</v>
      </c>
      <c r="X8" s="13">
        <v>165</v>
      </c>
      <c r="Y8" s="13"/>
    </row>
    <row r="9" spans="1:25" x14ac:dyDescent="0.25">
      <c r="A9" t="s">
        <v>104</v>
      </c>
      <c r="B9" s="13">
        <v>252.4</v>
      </c>
      <c r="C9" s="13">
        <v>249.5</v>
      </c>
      <c r="D9" s="13">
        <v>246.5</v>
      </c>
      <c r="E9" s="13">
        <v>240.5</v>
      </c>
      <c r="F9" s="13">
        <v>230.3</v>
      </c>
      <c r="G9" s="13">
        <v>226.4</v>
      </c>
      <c r="H9" s="13">
        <v>222.4</v>
      </c>
      <c r="I9" s="13">
        <v>218.6</v>
      </c>
      <c r="J9" s="13">
        <v>212.6</v>
      </c>
      <c r="K9" s="13">
        <v>206.6</v>
      </c>
      <c r="L9" s="13">
        <v>199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workbookViewId="0">
      <selection activeCell="A5" sqref="A5"/>
    </sheetView>
  </sheetViews>
  <sheetFormatPr defaultRowHeight="15" x14ac:dyDescent="0.25"/>
  <cols>
    <col min="1" max="1" width="13.7109375" customWidth="1"/>
  </cols>
  <sheetData>
    <row r="2" spans="1:19" x14ac:dyDescent="0.25">
      <c r="A2" s="1" t="s">
        <v>175</v>
      </c>
    </row>
    <row r="4" spans="1:19" x14ac:dyDescent="0.25">
      <c r="B4" s="1">
        <v>2013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>
        <v>2019</v>
      </c>
      <c r="I4" s="1">
        <v>2020</v>
      </c>
      <c r="J4" s="1">
        <v>2021</v>
      </c>
      <c r="K4" s="1">
        <v>2022</v>
      </c>
      <c r="L4" s="1">
        <v>2023</v>
      </c>
      <c r="M4" s="1">
        <v>2024</v>
      </c>
      <c r="N4" s="1">
        <v>2025</v>
      </c>
      <c r="O4" s="1">
        <v>2026</v>
      </c>
      <c r="P4" s="1">
        <v>2027</v>
      </c>
      <c r="Q4" s="1">
        <v>2028</v>
      </c>
      <c r="R4" s="1">
        <v>2029</v>
      </c>
      <c r="S4" s="1">
        <v>2030</v>
      </c>
    </row>
    <row r="5" spans="1:19" x14ac:dyDescent="0.25">
      <c r="A5" t="s">
        <v>105</v>
      </c>
      <c r="B5" s="13">
        <v>204.77100000000002</v>
      </c>
      <c r="C5" s="13">
        <v>200.67558000000002</v>
      </c>
      <c r="D5" s="13">
        <v>196.66206840000001</v>
      </c>
      <c r="E5" s="13">
        <v>192.72882703200003</v>
      </c>
      <c r="F5" s="13">
        <v>188.87425049136002</v>
      </c>
      <c r="G5" s="13">
        <v>185.09676548153283</v>
      </c>
      <c r="H5" s="13">
        <v>181.39483017190216</v>
      </c>
      <c r="I5" s="13">
        <v>177.76693356846411</v>
      </c>
      <c r="J5" s="13">
        <v>174.92266263136869</v>
      </c>
      <c r="K5" s="13">
        <v>172.12390002926679</v>
      </c>
      <c r="L5" s="13">
        <v>169.36991762879853</v>
      </c>
      <c r="M5" s="13">
        <v>166.65999894673774</v>
      </c>
    </row>
    <row r="6" spans="1:19" x14ac:dyDescent="0.25">
      <c r="A6" t="s">
        <v>144</v>
      </c>
      <c r="B6" s="13">
        <v>204.77100000000002</v>
      </c>
      <c r="C6" s="13">
        <v>200.67558000000002</v>
      </c>
      <c r="D6" s="13">
        <v>196.66206840000001</v>
      </c>
      <c r="E6" s="13">
        <v>192.72882703200003</v>
      </c>
      <c r="F6" s="13">
        <v>188.87425049136002</v>
      </c>
      <c r="G6" s="13">
        <v>182.2636517241624</v>
      </c>
      <c r="H6" s="13">
        <v>175.8844239138167</v>
      </c>
      <c r="I6" s="13">
        <v>169.72846907683311</v>
      </c>
      <c r="J6" s="13">
        <v>163.78797265914395</v>
      </c>
      <c r="K6" s="13">
        <v>158.0553936160739</v>
      </c>
      <c r="L6" s="13">
        <v>152.52345483951132</v>
      </c>
      <c r="M6" s="13">
        <v>147.18513392012841</v>
      </c>
      <c r="N6" s="13">
        <v>142.03365423292391</v>
      </c>
      <c r="O6" s="13">
        <v>137.06247633477156</v>
      </c>
      <c r="P6" s="13">
        <v>132.26528966305455</v>
      </c>
      <c r="Q6" s="13">
        <v>127.63600452484764</v>
      </c>
      <c r="R6" s="13">
        <v>123.16874436647797</v>
      </c>
      <c r="S6" s="13">
        <v>118.85783831365123</v>
      </c>
    </row>
    <row r="7" spans="1:19" x14ac:dyDescent="0.25">
      <c r="A7" t="s">
        <v>145</v>
      </c>
      <c r="B7" s="13">
        <v>204.77100000000002</v>
      </c>
      <c r="C7" s="13">
        <v>200.67558000000002</v>
      </c>
      <c r="D7" s="13">
        <v>196.66206840000001</v>
      </c>
      <c r="E7" s="13">
        <v>192.72882703200003</v>
      </c>
      <c r="F7" s="13">
        <v>188.87425049136002</v>
      </c>
      <c r="G7" s="13">
        <v>179.430537966792</v>
      </c>
      <c r="H7" s="13">
        <v>170.45901106845238</v>
      </c>
      <c r="I7" s="13">
        <v>161.93606051502977</v>
      </c>
      <c r="J7" s="13">
        <v>153.83925748927828</v>
      </c>
      <c r="K7" s="13">
        <v>146.14729461481437</v>
      </c>
      <c r="L7" s="13">
        <v>138.83992988407365</v>
      </c>
      <c r="M7" s="13">
        <v>131.89793338986996</v>
      </c>
      <c r="N7" s="13">
        <v>125.30303672037645</v>
      </c>
      <c r="O7" s="13">
        <v>119.03788488435762</v>
      </c>
      <c r="P7" s="13">
        <v>113.08599064013974</v>
      </c>
      <c r="Q7" s="13">
        <v>107.43169110813275</v>
      </c>
      <c r="R7" s="13">
        <v>102.06010655272611</v>
      </c>
      <c r="S7" s="13">
        <v>100</v>
      </c>
    </row>
    <row r="8" spans="1:19" x14ac:dyDescent="0.25">
      <c r="A8" t="s">
        <v>148</v>
      </c>
      <c r="B8" s="13">
        <v>204.77100000000002</v>
      </c>
      <c r="C8" s="13">
        <v>200.67558000000002</v>
      </c>
      <c r="D8" s="13">
        <v>196.66206840000001</v>
      </c>
      <c r="E8" s="13">
        <v>192.72882703200003</v>
      </c>
      <c r="F8" s="13">
        <v>188.87425049136002</v>
      </c>
      <c r="G8" s="13">
        <v>176.59742420942163</v>
      </c>
      <c r="H8" s="13">
        <v>165.11859163580922</v>
      </c>
      <c r="I8" s="13">
        <v>154.38588317948162</v>
      </c>
      <c r="J8" s="13">
        <v>144.35080077281532</v>
      </c>
      <c r="K8" s="13">
        <v>134.96799872258234</v>
      </c>
      <c r="L8" s="13">
        <v>126.19507880561449</v>
      </c>
      <c r="M8" s="13">
        <v>117.99239868324955</v>
      </c>
      <c r="N8" s="13">
        <v>110.32289276883833</v>
      </c>
      <c r="O8" s="13">
        <v>103.15190473886385</v>
      </c>
      <c r="P8" s="13">
        <v>100</v>
      </c>
      <c r="Q8" s="13">
        <v>100</v>
      </c>
      <c r="R8" s="13">
        <v>100</v>
      </c>
      <c r="S8" s="13">
        <v>100</v>
      </c>
    </row>
    <row r="9" spans="1:19" x14ac:dyDescent="0.25">
      <c r="A9" t="s">
        <v>146</v>
      </c>
      <c r="B9" s="13">
        <v>204.77100000000002</v>
      </c>
      <c r="C9" s="13">
        <v>200.67558000000002</v>
      </c>
      <c r="D9" s="13">
        <v>196.66206840000001</v>
      </c>
      <c r="E9" s="13">
        <v>192.72882703200003</v>
      </c>
      <c r="F9" s="13">
        <v>188.87425049136002</v>
      </c>
      <c r="G9" s="13">
        <v>185.09676548153283</v>
      </c>
      <c r="H9" s="13">
        <v>181.39483017190216</v>
      </c>
      <c r="I9" s="13">
        <v>177.76693356846411</v>
      </c>
      <c r="J9" s="13">
        <v>174.92266263136869</v>
      </c>
      <c r="K9" s="13">
        <v>172.12390002926679</v>
      </c>
      <c r="L9" s="13">
        <v>169.36991762879853</v>
      </c>
      <c r="M9" s="13">
        <v>166.65999894673774</v>
      </c>
      <c r="N9" s="13">
        <v>160.82689898360192</v>
      </c>
      <c r="O9" s="13">
        <v>155.19795751917584</v>
      </c>
      <c r="P9" s="13">
        <v>149.76602900600469</v>
      </c>
      <c r="Q9" s="13">
        <v>144.52421799079451</v>
      </c>
      <c r="R9" s="13">
        <v>139.46587036111669</v>
      </c>
      <c r="S9" s="13">
        <v>134.58456489847759</v>
      </c>
    </row>
    <row r="10" spans="1:19" x14ac:dyDescent="0.25">
      <c r="A10" t="s">
        <v>147</v>
      </c>
      <c r="B10" s="13">
        <v>204.77100000000002</v>
      </c>
      <c r="C10" s="13">
        <v>200.67558000000002</v>
      </c>
      <c r="D10" s="13">
        <v>196.66206840000001</v>
      </c>
      <c r="E10" s="13">
        <v>192.72882703200003</v>
      </c>
      <c r="F10" s="13">
        <v>188.87425049136002</v>
      </c>
      <c r="G10" s="13">
        <v>185.09676548153283</v>
      </c>
      <c r="H10" s="13">
        <v>181.39483017190216</v>
      </c>
      <c r="I10" s="13">
        <v>177.76693356846411</v>
      </c>
      <c r="J10" s="13">
        <v>174.92266263136869</v>
      </c>
      <c r="K10" s="13">
        <v>172.12390002926679</v>
      </c>
      <c r="L10" s="13">
        <v>169.36991762879853</v>
      </c>
      <c r="M10" s="13">
        <v>166.65999894673774</v>
      </c>
      <c r="N10" s="13">
        <v>158.32699899940084</v>
      </c>
      <c r="O10" s="13">
        <v>150.41064904943079</v>
      </c>
      <c r="P10" s="13">
        <v>142.89011659695925</v>
      </c>
      <c r="Q10" s="13">
        <v>135.74561076711129</v>
      </c>
      <c r="R10" s="13">
        <v>128.95833022875573</v>
      </c>
      <c r="S10" s="13">
        <v>122.51041371731793</v>
      </c>
    </row>
    <row r="11" spans="1:19" x14ac:dyDescent="0.25">
      <c r="A11" t="s">
        <v>149</v>
      </c>
      <c r="B11" s="13">
        <v>204.77100000000002</v>
      </c>
      <c r="C11" s="13">
        <v>200.67558000000002</v>
      </c>
      <c r="D11" s="13">
        <v>196.66206840000001</v>
      </c>
      <c r="E11" s="13">
        <v>192.72882703200003</v>
      </c>
      <c r="F11" s="13">
        <v>188.87425049136002</v>
      </c>
      <c r="G11" s="13">
        <v>185.09676548153283</v>
      </c>
      <c r="H11" s="13">
        <v>181.39483017190216</v>
      </c>
      <c r="I11" s="13">
        <v>177.76693356846411</v>
      </c>
      <c r="J11" s="13">
        <v>174.92266263136869</v>
      </c>
      <c r="K11" s="13">
        <v>172.12390002926679</v>
      </c>
      <c r="L11" s="13">
        <v>169.36991762879853</v>
      </c>
      <c r="M11" s="13">
        <v>166.65999894673774</v>
      </c>
      <c r="N11" s="13">
        <v>155.82709901519979</v>
      </c>
      <c r="O11" s="13">
        <v>145.69833757921182</v>
      </c>
      <c r="P11" s="13">
        <v>136.22794563656305</v>
      </c>
      <c r="Q11" s="13">
        <v>127.37312917018646</v>
      </c>
      <c r="R11" s="13">
        <v>119.09387577412434</v>
      </c>
      <c r="S11" s="13">
        <v>111.35277384880627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A4" sqref="A4:B4"/>
    </sheetView>
  </sheetViews>
  <sheetFormatPr defaultRowHeight="15" x14ac:dyDescent="0.25"/>
  <cols>
    <col min="1" max="1" width="37.5703125" customWidth="1"/>
    <col min="3" max="4" width="15.7109375" customWidth="1"/>
  </cols>
  <sheetData>
    <row r="2" spans="1:3" x14ac:dyDescent="0.25">
      <c r="A2" s="1" t="s">
        <v>180</v>
      </c>
    </row>
    <row r="3" spans="1:3" ht="15.75" x14ac:dyDescent="0.25">
      <c r="B3" s="3"/>
    </row>
    <row r="4" spans="1:3" x14ac:dyDescent="0.25">
      <c r="A4" s="1" t="s">
        <v>0</v>
      </c>
      <c r="B4" s="1" t="s">
        <v>189</v>
      </c>
    </row>
    <row r="5" spans="1:3" x14ac:dyDescent="0.25">
      <c r="A5" t="s">
        <v>1</v>
      </c>
      <c r="B5" s="11">
        <v>0.19942760118928457</v>
      </c>
    </row>
    <row r="6" spans="1:3" x14ac:dyDescent="0.25">
      <c r="A6" t="s">
        <v>2</v>
      </c>
      <c r="B6" s="11">
        <v>0.10572880752719264</v>
      </c>
    </row>
    <row r="7" spans="1:3" x14ac:dyDescent="0.25">
      <c r="A7" t="s">
        <v>3</v>
      </c>
      <c r="B7" s="11">
        <v>9.6034358757627655E-2</v>
      </c>
    </row>
    <row r="8" spans="1:3" x14ac:dyDescent="0.25">
      <c r="A8" t="s">
        <v>4</v>
      </c>
      <c r="B8" s="11">
        <v>8.4835694849152155E-2</v>
      </c>
    </row>
    <row r="9" spans="1:3" x14ac:dyDescent="0.25">
      <c r="A9" t="s">
        <v>5</v>
      </c>
      <c r="B9" s="11">
        <v>8.1393516767874485E-2</v>
      </c>
    </row>
    <row r="10" spans="1:3" x14ac:dyDescent="0.25">
      <c r="A10" t="s">
        <v>6</v>
      </c>
      <c r="B10" s="11">
        <v>7.2521149839476245E-2</v>
      </c>
    </row>
    <row r="11" spans="1:3" x14ac:dyDescent="0.25">
      <c r="A11" t="s">
        <v>7</v>
      </c>
      <c r="B11" s="11">
        <v>4.7036612763307159E-2</v>
      </c>
    </row>
    <row r="12" spans="1:3" x14ac:dyDescent="0.25">
      <c r="A12" t="s">
        <v>8</v>
      </c>
      <c r="B12" s="11">
        <v>4.4719583898688374E-2</v>
      </c>
    </row>
    <row r="13" spans="1:3" x14ac:dyDescent="0.25">
      <c r="A13" t="s">
        <v>9</v>
      </c>
      <c r="B13" s="11">
        <v>3.7062266906896221E-2</v>
      </c>
      <c r="C13" s="7"/>
    </row>
    <row r="14" spans="1:3" x14ac:dyDescent="0.25">
      <c r="A14" t="s">
        <v>10</v>
      </c>
      <c r="B14" s="11">
        <v>3.1749783126098274E-2</v>
      </c>
    </row>
    <row r="15" spans="1:3" x14ac:dyDescent="0.25">
      <c r="A15" t="s">
        <v>11</v>
      </c>
      <c r="B15" s="11">
        <v>0.2</v>
      </c>
    </row>
    <row r="17" spans="3:4" x14ac:dyDescent="0.25">
      <c r="C17" s="4"/>
    </row>
    <row r="18" spans="3:4" x14ac:dyDescent="0.25">
      <c r="C18" s="4"/>
    </row>
    <row r="19" spans="3:4" x14ac:dyDescent="0.25">
      <c r="C19" s="4"/>
    </row>
    <row r="20" spans="3:4" x14ac:dyDescent="0.25">
      <c r="C20" s="4"/>
    </row>
    <row r="21" spans="3:4" x14ac:dyDescent="0.25">
      <c r="C21" s="4"/>
      <c r="D21" s="4"/>
    </row>
    <row r="22" spans="3:4" x14ac:dyDescent="0.25">
      <c r="C22" s="4"/>
      <c r="D22" s="5"/>
    </row>
    <row r="23" spans="3:4" x14ac:dyDescent="0.25">
      <c r="C23" s="4"/>
      <c r="D23" s="5"/>
    </row>
    <row r="24" spans="3:4" x14ac:dyDescent="0.25">
      <c r="C24" s="4"/>
      <c r="D24" s="5"/>
    </row>
    <row r="25" spans="3:4" x14ac:dyDescent="0.25">
      <c r="C25" s="4"/>
      <c r="D25" s="5"/>
    </row>
    <row r="26" spans="3:4" x14ac:dyDescent="0.25">
      <c r="C26" s="4"/>
      <c r="D26" s="5"/>
    </row>
    <row r="27" spans="3:4" x14ac:dyDescent="0.25">
      <c r="C27" s="4"/>
      <c r="D27" s="5"/>
    </row>
    <row r="28" spans="3:4" x14ac:dyDescent="0.25">
      <c r="C28" s="4"/>
      <c r="D28" s="5"/>
    </row>
    <row r="29" spans="3:4" x14ac:dyDescent="0.25">
      <c r="D29" s="5"/>
    </row>
    <row r="30" spans="3:4" x14ac:dyDescent="0.25">
      <c r="D30" s="5"/>
    </row>
    <row r="31" spans="3:4" x14ac:dyDescent="0.25">
      <c r="D31" s="5"/>
    </row>
    <row r="32" spans="3:4" x14ac:dyDescent="0.25">
      <c r="D32" s="5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workbookViewId="0">
      <selection activeCell="A24" sqref="A24"/>
    </sheetView>
  </sheetViews>
  <sheetFormatPr defaultRowHeight="15" x14ac:dyDescent="0.25"/>
  <cols>
    <col min="1" max="1" width="25" customWidth="1"/>
    <col min="3" max="3" width="20.140625" customWidth="1"/>
  </cols>
  <sheetData>
    <row r="2" spans="1:2" x14ac:dyDescent="0.25">
      <c r="A2" s="1" t="s">
        <v>51</v>
      </c>
    </row>
    <row r="4" spans="1:2" x14ac:dyDescent="0.25">
      <c r="A4" s="1" t="s">
        <v>0</v>
      </c>
      <c r="B4" s="1" t="s">
        <v>12</v>
      </c>
    </row>
    <row r="5" spans="1:2" x14ac:dyDescent="0.25">
      <c r="A5" t="s">
        <v>13</v>
      </c>
      <c r="B5">
        <v>22</v>
      </c>
    </row>
    <row r="6" spans="1:2" x14ac:dyDescent="0.25">
      <c r="A6" t="s">
        <v>14</v>
      </c>
      <c r="B6">
        <v>23</v>
      </c>
    </row>
    <row r="7" spans="1:2" x14ac:dyDescent="0.25">
      <c r="A7" t="s">
        <v>15</v>
      </c>
      <c r="B7">
        <v>27</v>
      </c>
    </row>
    <row r="8" spans="1:2" x14ac:dyDescent="0.25">
      <c r="A8" t="s">
        <v>16</v>
      </c>
      <c r="B8">
        <v>41</v>
      </c>
    </row>
    <row r="9" spans="1:2" x14ac:dyDescent="0.25">
      <c r="A9" t="s">
        <v>17</v>
      </c>
      <c r="B9">
        <v>65</v>
      </c>
    </row>
    <row r="10" spans="1:2" x14ac:dyDescent="0.25">
      <c r="A10" t="s">
        <v>18</v>
      </c>
      <c r="B10">
        <v>69</v>
      </c>
    </row>
    <row r="11" spans="1:2" x14ac:dyDescent="0.25">
      <c r="A11" t="s">
        <v>19</v>
      </c>
      <c r="B11">
        <v>85</v>
      </c>
    </row>
    <row r="12" spans="1:2" x14ac:dyDescent="0.25">
      <c r="A12" t="s">
        <v>20</v>
      </c>
      <c r="B12">
        <v>94</v>
      </c>
    </row>
    <row r="13" spans="1:2" x14ac:dyDescent="0.25">
      <c r="A13" t="s">
        <v>21</v>
      </c>
      <c r="B13">
        <v>98</v>
      </c>
    </row>
    <row r="14" spans="1:2" x14ac:dyDescent="0.25">
      <c r="A14" t="s">
        <v>22</v>
      </c>
      <c r="B14">
        <v>124</v>
      </c>
    </row>
    <row r="15" spans="1:2" x14ac:dyDescent="0.25">
      <c r="A15" t="s">
        <v>23</v>
      </c>
      <c r="B15">
        <v>133</v>
      </c>
    </row>
    <row r="16" spans="1:2" x14ac:dyDescent="0.25">
      <c r="A16" t="s">
        <v>24</v>
      </c>
      <c r="B16">
        <v>142</v>
      </c>
    </row>
    <row r="17" spans="1:3" x14ac:dyDescent="0.25">
      <c r="A17" t="s">
        <v>25</v>
      </c>
      <c r="B17">
        <v>541</v>
      </c>
    </row>
    <row r="18" spans="1:3" x14ac:dyDescent="0.25">
      <c r="A18" t="s">
        <v>26</v>
      </c>
      <c r="B18">
        <v>628</v>
      </c>
    </row>
    <row r="19" spans="1:3" x14ac:dyDescent="0.25">
      <c r="A19" t="s">
        <v>27</v>
      </c>
      <c r="B19">
        <v>786</v>
      </c>
      <c r="C19" s="6"/>
    </row>
    <row r="20" spans="1:3" x14ac:dyDescent="0.25">
      <c r="A20" t="s">
        <v>28</v>
      </c>
      <c r="B20">
        <v>906</v>
      </c>
    </row>
    <row r="21" spans="1:3" x14ac:dyDescent="0.25">
      <c r="A21" t="s">
        <v>29</v>
      </c>
      <c r="B21">
        <v>1005</v>
      </c>
    </row>
    <row r="22" spans="1:3" x14ac:dyDescent="0.25">
      <c r="A22" t="s">
        <v>30</v>
      </c>
      <c r="B22">
        <v>1359</v>
      </c>
    </row>
    <row r="23" spans="1:3" x14ac:dyDescent="0.25">
      <c r="A23" t="s">
        <v>31</v>
      </c>
      <c r="B23">
        <v>1373</v>
      </c>
    </row>
    <row r="24" spans="1:3" x14ac:dyDescent="0.25">
      <c r="A24" t="s">
        <v>32</v>
      </c>
      <c r="B24">
        <v>1590</v>
      </c>
    </row>
    <row r="25" spans="1:3" x14ac:dyDescent="0.25">
      <c r="A25" t="s">
        <v>33</v>
      </c>
      <c r="B25">
        <v>1702</v>
      </c>
    </row>
    <row r="26" spans="1:3" x14ac:dyDescent="0.25">
      <c r="A26" t="s">
        <v>34</v>
      </c>
      <c r="B26">
        <v>2028</v>
      </c>
    </row>
    <row r="27" spans="1:3" x14ac:dyDescent="0.25">
      <c r="A27" t="s">
        <v>35</v>
      </c>
      <c r="B27">
        <v>2394</v>
      </c>
    </row>
    <row r="28" spans="1:3" x14ac:dyDescent="0.25">
      <c r="A28" t="s">
        <v>36</v>
      </c>
      <c r="B28">
        <v>3502</v>
      </c>
    </row>
    <row r="29" spans="1:3" x14ac:dyDescent="0.25">
      <c r="A29" t="s">
        <v>37</v>
      </c>
      <c r="B29">
        <v>4580</v>
      </c>
    </row>
    <row r="30" spans="1:3" x14ac:dyDescent="0.25">
      <c r="A30" t="s">
        <v>38</v>
      </c>
      <c r="B30">
        <v>5071</v>
      </c>
    </row>
    <row r="31" spans="1:3" x14ac:dyDescent="0.25">
      <c r="A31" t="s">
        <v>39</v>
      </c>
      <c r="B31">
        <v>5375</v>
      </c>
    </row>
    <row r="32" spans="1:3" x14ac:dyDescent="0.25">
      <c r="A32" t="s">
        <v>40</v>
      </c>
      <c r="B32">
        <v>6839</v>
      </c>
    </row>
    <row r="33" spans="1:2" x14ac:dyDescent="0.25">
      <c r="A33" t="s">
        <v>41</v>
      </c>
      <c r="B33">
        <v>7782</v>
      </c>
    </row>
    <row r="34" spans="1:2" x14ac:dyDescent="0.25">
      <c r="A34" t="s">
        <v>42</v>
      </c>
      <c r="B34">
        <v>7929</v>
      </c>
    </row>
    <row r="35" spans="1:2" x14ac:dyDescent="0.25">
      <c r="A35" t="s">
        <v>43</v>
      </c>
      <c r="B35">
        <v>11006</v>
      </c>
    </row>
    <row r="36" spans="1:2" x14ac:dyDescent="0.25">
      <c r="A36" t="s">
        <v>44</v>
      </c>
      <c r="B36">
        <v>14535</v>
      </c>
    </row>
    <row r="37" spans="1:2" x14ac:dyDescent="0.25">
      <c r="A37" t="s">
        <v>45</v>
      </c>
      <c r="B37">
        <v>18014</v>
      </c>
    </row>
    <row r="38" spans="1:2" x14ac:dyDescent="0.25">
      <c r="A38" t="s">
        <v>46</v>
      </c>
      <c r="B38">
        <v>18413</v>
      </c>
    </row>
    <row r="39" spans="1:2" x14ac:dyDescent="0.25">
      <c r="A39" t="s">
        <v>47</v>
      </c>
      <c r="B39">
        <v>19201</v>
      </c>
    </row>
    <row r="40" spans="1:2" x14ac:dyDescent="0.25">
      <c r="A40" t="s">
        <v>48</v>
      </c>
      <c r="B40">
        <v>24057</v>
      </c>
    </row>
    <row r="41" spans="1:2" x14ac:dyDescent="0.25">
      <c r="A41" t="s">
        <v>49</v>
      </c>
      <c r="B41">
        <v>30758</v>
      </c>
    </row>
    <row r="42" spans="1:2" x14ac:dyDescent="0.25">
      <c r="A42" t="s">
        <v>50</v>
      </c>
      <c r="B42">
        <v>35812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B6" sqref="B6"/>
    </sheetView>
  </sheetViews>
  <sheetFormatPr defaultRowHeight="15" x14ac:dyDescent="0.25"/>
  <cols>
    <col min="1" max="1" width="26.85546875" customWidth="1"/>
  </cols>
  <sheetData>
    <row r="2" spans="1:2" x14ac:dyDescent="0.25">
      <c r="A2" s="1" t="s">
        <v>151</v>
      </c>
    </row>
    <row r="3" spans="1:2" x14ac:dyDescent="0.25">
      <c r="A3" s="1"/>
    </row>
    <row r="4" spans="1:2" ht="18" x14ac:dyDescent="0.35">
      <c r="A4" s="1" t="s">
        <v>187</v>
      </c>
      <c r="B4" s="1">
        <v>2012</v>
      </c>
    </row>
    <row r="5" spans="1:2" x14ac:dyDescent="0.25">
      <c r="A5" s="10" t="s">
        <v>182</v>
      </c>
      <c r="B5" s="13">
        <v>7.8936064898039469</v>
      </c>
    </row>
    <row r="6" spans="1:2" x14ac:dyDescent="0.25">
      <c r="A6" s="10" t="s">
        <v>53</v>
      </c>
      <c r="B6" s="13">
        <v>56.945348648055585</v>
      </c>
    </row>
    <row r="7" spans="1:2" x14ac:dyDescent="0.25">
      <c r="A7" s="10" t="s">
        <v>183</v>
      </c>
      <c r="B7" s="13">
        <v>17.932413022861276</v>
      </c>
    </row>
    <row r="8" spans="1:2" x14ac:dyDescent="0.25">
      <c r="A8" s="10" t="s">
        <v>184</v>
      </c>
      <c r="B8" s="13">
        <v>1.9280495391350625</v>
      </c>
    </row>
    <row r="9" spans="1:2" x14ac:dyDescent="0.25">
      <c r="A9" s="10" t="s">
        <v>185</v>
      </c>
      <c r="B9" s="13">
        <v>3.0176012551133713</v>
      </c>
    </row>
    <row r="10" spans="1:2" x14ac:dyDescent="0.25">
      <c r="A10" s="10" t="s">
        <v>186</v>
      </c>
      <c r="B10" s="13">
        <v>3.2678968286227477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5" x14ac:dyDescent="0.25"/>
  <cols>
    <col min="1" max="1" width="39.140625" customWidth="1"/>
    <col min="2" max="2" width="24.28515625" bestFit="1" customWidth="1"/>
    <col min="3" max="6" width="10.5703125" bestFit="1" customWidth="1"/>
  </cols>
  <sheetData>
    <row r="1" spans="1:6" x14ac:dyDescent="0.25">
      <c r="A1" s="20"/>
    </row>
    <row r="2" spans="1:6" x14ac:dyDescent="0.25">
      <c r="A2" s="25" t="s">
        <v>152</v>
      </c>
    </row>
    <row r="3" spans="1:6" x14ac:dyDescent="0.25">
      <c r="A3" s="20"/>
    </row>
    <row r="4" spans="1:6" x14ac:dyDescent="0.25">
      <c r="A4" s="1" t="s">
        <v>187</v>
      </c>
      <c r="B4" s="1">
        <v>1990</v>
      </c>
      <c r="C4" s="1">
        <v>2000</v>
      </c>
      <c r="D4" s="1">
        <v>2012</v>
      </c>
      <c r="E4" s="1">
        <v>2020</v>
      </c>
      <c r="F4" s="1">
        <v>2030</v>
      </c>
    </row>
    <row r="5" spans="1:6" x14ac:dyDescent="0.25">
      <c r="A5" t="s">
        <v>53</v>
      </c>
      <c r="B5" s="13">
        <v>42.86580736042211</v>
      </c>
      <c r="C5" s="13">
        <v>51.013809540743715</v>
      </c>
      <c r="D5" s="13">
        <v>56.945348648055585</v>
      </c>
      <c r="E5" s="13">
        <v>57.995562191586131</v>
      </c>
      <c r="F5" s="13">
        <v>59.533917462107027</v>
      </c>
    </row>
    <row r="6" spans="1:6" x14ac:dyDescent="0.25">
      <c r="A6" t="s">
        <v>54</v>
      </c>
      <c r="B6" s="13">
        <v>2.9222596164785939</v>
      </c>
      <c r="C6" s="13">
        <v>5.0082160996672185</v>
      </c>
      <c r="D6" s="13">
        <v>7.8936064898039469</v>
      </c>
      <c r="E6" s="13">
        <v>10.556930867319828</v>
      </c>
      <c r="F6" s="13">
        <v>12.839222280763353</v>
      </c>
    </row>
    <row r="7" spans="1:6" x14ac:dyDescent="0.25">
      <c r="A7" t="s">
        <v>55</v>
      </c>
      <c r="B7" s="13">
        <v>1.7382886100000006</v>
      </c>
      <c r="C7" s="13">
        <v>1.5661334971749514</v>
      </c>
      <c r="D7" s="13">
        <v>3.0176012551133713</v>
      </c>
      <c r="E7" s="13">
        <v>3.6905715298940192</v>
      </c>
      <c r="F7" s="13">
        <v>4.004651844745176</v>
      </c>
    </row>
    <row r="8" spans="1:6" x14ac:dyDescent="0.25">
      <c r="A8" t="s">
        <v>56</v>
      </c>
      <c r="B8" s="13">
        <v>3.0182737426638071</v>
      </c>
      <c r="C8" s="13">
        <v>2.3988121519312315</v>
      </c>
      <c r="D8" s="13">
        <v>3.2678968286227477</v>
      </c>
      <c r="E8" s="13">
        <v>4.2445972088229338</v>
      </c>
      <c r="F8" s="13">
        <v>5.0625321003450523</v>
      </c>
    </row>
    <row r="9" spans="1:6" x14ac:dyDescent="0.25">
      <c r="A9" t="s">
        <v>57</v>
      </c>
      <c r="B9" s="13">
        <v>0.20988188158815313</v>
      </c>
      <c r="C9" s="13">
        <v>0.17833988334700659</v>
      </c>
      <c r="D9" s="13">
        <v>0.27440553860898514</v>
      </c>
      <c r="E9" s="13">
        <v>0.30623085674886141</v>
      </c>
      <c r="F9" s="13">
        <v>0.31517137592049382</v>
      </c>
    </row>
    <row r="10" spans="1:6" x14ac:dyDescent="0.25">
      <c r="A10" t="s">
        <v>58</v>
      </c>
      <c r="B10" s="13">
        <v>4.1170355317545733</v>
      </c>
      <c r="C10" s="13">
        <v>5.1950231759408823</v>
      </c>
      <c r="D10" s="13">
        <v>7.0342999492084459</v>
      </c>
      <c r="E10" s="13">
        <v>8.1721466096631339</v>
      </c>
      <c r="F10" s="13">
        <v>7.166044406478985</v>
      </c>
    </row>
    <row r="11" spans="1:6" x14ac:dyDescent="0.25">
      <c r="A11" t="s">
        <v>59</v>
      </c>
      <c r="B11" s="13">
        <v>6.0824085874197991</v>
      </c>
      <c r="C11" s="13">
        <v>8.4359131608188296</v>
      </c>
      <c r="D11" s="13">
        <v>10.89811307365283</v>
      </c>
      <c r="E11" s="13">
        <v>11.729806610756286</v>
      </c>
      <c r="F11" s="13">
        <v>15.147304642276104</v>
      </c>
    </row>
    <row r="12" spans="1:6" x14ac:dyDescent="0.25">
      <c r="A12" t="s">
        <v>60</v>
      </c>
      <c r="B12" s="13">
        <v>1.1599324366827963</v>
      </c>
      <c r="C12" s="13">
        <v>1.3893806222376548</v>
      </c>
      <c r="D12" s="13">
        <v>1.6536440005260773</v>
      </c>
      <c r="E12" s="13">
        <v>1.8822876697048145</v>
      </c>
      <c r="F12" s="13">
        <v>1.7172196477708128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workbookViewId="0">
      <selection activeCell="A2" sqref="A2"/>
    </sheetView>
  </sheetViews>
  <sheetFormatPr defaultRowHeight="15" x14ac:dyDescent="0.25"/>
  <cols>
    <col min="1" max="1" width="37.7109375" customWidth="1"/>
  </cols>
  <sheetData>
    <row r="1" spans="1:42" x14ac:dyDescent="0.25">
      <c r="A1" s="23"/>
    </row>
    <row r="2" spans="1:42" x14ac:dyDescent="0.25">
      <c r="A2" s="24" t="s">
        <v>164</v>
      </c>
    </row>
    <row r="3" spans="1:42" x14ac:dyDescent="0.25">
      <c r="A3" s="23"/>
    </row>
    <row r="4" spans="1:42" x14ac:dyDescent="0.25">
      <c r="B4" s="1">
        <v>1990</v>
      </c>
      <c r="C4" s="1">
        <v>1991</v>
      </c>
      <c r="D4" s="1">
        <v>1992</v>
      </c>
      <c r="E4" s="1">
        <v>1993</v>
      </c>
      <c r="F4" s="1">
        <v>1994</v>
      </c>
      <c r="G4" s="1">
        <v>1995</v>
      </c>
      <c r="H4" s="1">
        <v>1996</v>
      </c>
      <c r="I4" s="1">
        <v>1997</v>
      </c>
      <c r="J4" s="1">
        <v>1998</v>
      </c>
      <c r="K4" s="1">
        <v>1999</v>
      </c>
      <c r="L4" s="1">
        <v>2000</v>
      </c>
      <c r="M4" s="1">
        <v>2001</v>
      </c>
      <c r="N4" s="1">
        <v>2002</v>
      </c>
      <c r="O4" s="1">
        <v>2003</v>
      </c>
      <c r="P4" s="1">
        <v>2004</v>
      </c>
      <c r="Q4" s="1">
        <v>2005</v>
      </c>
      <c r="R4" s="1">
        <v>2006</v>
      </c>
      <c r="S4" s="1">
        <v>2007</v>
      </c>
      <c r="T4" s="1">
        <v>2008</v>
      </c>
      <c r="U4" s="1">
        <v>2009</v>
      </c>
      <c r="V4" s="1">
        <v>2010</v>
      </c>
      <c r="W4" s="1">
        <v>2011</v>
      </c>
      <c r="X4" s="1">
        <v>2012</v>
      </c>
      <c r="Y4" s="1">
        <v>2013</v>
      </c>
      <c r="Z4" s="1">
        <v>2014</v>
      </c>
      <c r="AA4" s="1">
        <v>2015</v>
      </c>
      <c r="AB4" s="1">
        <v>2016</v>
      </c>
      <c r="AC4" s="1">
        <v>2017</v>
      </c>
      <c r="AD4" s="1">
        <v>2018</v>
      </c>
      <c r="AE4" s="1">
        <v>2019</v>
      </c>
      <c r="AF4" s="1">
        <v>2020</v>
      </c>
      <c r="AG4" s="1">
        <v>2021</v>
      </c>
      <c r="AH4" s="1">
        <v>2022</v>
      </c>
      <c r="AI4" s="1">
        <v>2023</v>
      </c>
      <c r="AJ4" s="1">
        <v>2024</v>
      </c>
      <c r="AK4" s="1">
        <v>2025</v>
      </c>
      <c r="AL4" s="1">
        <v>2026</v>
      </c>
      <c r="AM4" s="1">
        <v>2027</v>
      </c>
      <c r="AN4" s="1">
        <v>2028</v>
      </c>
      <c r="AO4" s="1">
        <v>2029</v>
      </c>
      <c r="AP4" s="1">
        <v>2030</v>
      </c>
    </row>
    <row r="5" spans="1:42" x14ac:dyDescent="0.25">
      <c r="A5" t="s">
        <v>153</v>
      </c>
      <c r="B5" s="13">
        <v>126.7</v>
      </c>
      <c r="C5" s="13">
        <v>126.8</v>
      </c>
      <c r="D5" s="13">
        <v>129.39999999999998</v>
      </c>
      <c r="E5" s="13">
        <v>133.4</v>
      </c>
      <c r="F5" s="13">
        <v>136.79999999999998</v>
      </c>
      <c r="G5" s="13">
        <v>141.19999999999999</v>
      </c>
      <c r="H5" s="13">
        <v>143.19999999999999</v>
      </c>
      <c r="I5" s="13">
        <v>144.39999999999998</v>
      </c>
      <c r="J5" s="13">
        <v>145.89999999999998</v>
      </c>
      <c r="K5" s="13">
        <v>149.1</v>
      </c>
      <c r="L5" s="13">
        <v>152.00000000000003</v>
      </c>
      <c r="M5" s="13">
        <v>150.5</v>
      </c>
      <c r="N5" s="13">
        <v>154.20000000000002</v>
      </c>
      <c r="O5" s="13">
        <v>158.1</v>
      </c>
      <c r="P5" s="13">
        <v>164.9</v>
      </c>
      <c r="Q5" s="13">
        <v>165.4</v>
      </c>
      <c r="R5" s="13">
        <v>164.9</v>
      </c>
      <c r="S5" s="13">
        <v>166.4</v>
      </c>
      <c r="T5" s="13">
        <v>167</v>
      </c>
      <c r="U5" s="13">
        <v>165.9</v>
      </c>
      <c r="V5" s="13">
        <v>173.72852839312026</v>
      </c>
      <c r="W5" s="13">
        <v>175.84081405555563</v>
      </c>
      <c r="X5" s="13">
        <v>178.62504968072628</v>
      </c>
      <c r="Y5" s="13">
        <v>182</v>
      </c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x14ac:dyDescent="0.25">
      <c r="A6" t="s">
        <v>154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>
        <v>181.89402602443843</v>
      </c>
      <c r="Z6" s="13">
        <v>185.09511809735653</v>
      </c>
      <c r="AA6" s="13">
        <v>188.29271302301825</v>
      </c>
      <c r="AB6" s="13">
        <v>192.05188882178007</v>
      </c>
      <c r="AC6" s="13">
        <v>195.83671086829202</v>
      </c>
      <c r="AD6" s="13">
        <v>199.28070211344092</v>
      </c>
      <c r="AE6" s="13">
        <v>202.43935448498311</v>
      </c>
      <c r="AF6" s="13">
        <v>205.56041427258464</v>
      </c>
      <c r="AG6" s="13">
        <v>208.83570345480294</v>
      </c>
      <c r="AH6" s="13">
        <v>212.2158692992474</v>
      </c>
      <c r="AI6" s="13">
        <v>215.56352013589301</v>
      </c>
      <c r="AJ6" s="13">
        <v>218.90516765895757</v>
      </c>
      <c r="AK6" s="13">
        <v>222.27221268769648</v>
      </c>
      <c r="AL6" s="13">
        <v>225.60282943438406</v>
      </c>
      <c r="AM6" s="13">
        <v>228.93933406345761</v>
      </c>
      <c r="AN6" s="13">
        <v>232.33102959343171</v>
      </c>
      <c r="AO6" s="13">
        <v>235.70266493507953</v>
      </c>
      <c r="AP6" s="13">
        <v>239.16517609443432</v>
      </c>
    </row>
    <row r="7" spans="1:42" x14ac:dyDescent="0.25">
      <c r="A7" t="s">
        <v>117</v>
      </c>
      <c r="B7" s="13">
        <v>290.05248680119337</v>
      </c>
      <c r="C7" s="13">
        <v>285.94400960945177</v>
      </c>
      <c r="D7" s="13">
        <v>284.34380637130022</v>
      </c>
      <c r="E7" s="13">
        <v>281.32455260153171</v>
      </c>
      <c r="F7" s="13">
        <v>281.86730268877722</v>
      </c>
      <c r="G7" s="13">
        <v>280.34218763059783</v>
      </c>
      <c r="H7" s="13">
        <v>280.79775521033235</v>
      </c>
      <c r="I7" s="13">
        <v>281.17414069533629</v>
      </c>
      <c r="J7" s="13">
        <v>281.3874075708772</v>
      </c>
      <c r="K7" s="13">
        <v>284.81870521136119</v>
      </c>
      <c r="L7" s="13">
        <v>284.68602044351337</v>
      </c>
      <c r="M7" s="13">
        <v>278.31305325740459</v>
      </c>
      <c r="N7" s="13">
        <v>278.00808295060932</v>
      </c>
      <c r="O7" s="13">
        <v>277.93360919991227</v>
      </c>
      <c r="P7" s="13">
        <v>278.01186206996681</v>
      </c>
      <c r="Q7" s="13">
        <v>271.8270995463667</v>
      </c>
      <c r="R7" s="13">
        <v>272.36195048500798</v>
      </c>
      <c r="S7" s="13">
        <v>265.12709769943467</v>
      </c>
      <c r="T7" s="13">
        <v>265.95470546308792</v>
      </c>
      <c r="U7" s="13">
        <v>264.82826552416429</v>
      </c>
      <c r="V7" s="13">
        <v>252.82617448766871</v>
      </c>
      <c r="W7" s="13">
        <v>249.49580510822426</v>
      </c>
      <c r="X7" s="13">
        <v>260.0139667444858</v>
      </c>
      <c r="Y7" s="13">
        <v>263.07385718949666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x14ac:dyDescent="0.25">
      <c r="A8" t="s">
        <v>155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263.22712765759297</v>
      </c>
      <c r="Z8" s="13">
        <v>255.56897104155135</v>
      </c>
      <c r="AA8" s="13">
        <v>248.43255882949302</v>
      </c>
      <c r="AB8" s="13">
        <v>245.88771423798343</v>
      </c>
      <c r="AC8" s="13">
        <v>241.61749016316924</v>
      </c>
      <c r="AD8" s="13">
        <v>238.54912512891482</v>
      </c>
      <c r="AE8" s="13">
        <v>235.75381208599705</v>
      </c>
      <c r="AF8" s="13">
        <v>228.53282991045808</v>
      </c>
      <c r="AG8" s="13">
        <v>224.75407030265461</v>
      </c>
      <c r="AH8" s="13">
        <v>221.82735440449014</v>
      </c>
      <c r="AI8" s="13">
        <v>223.82717177215608</v>
      </c>
      <c r="AJ8" s="13">
        <v>219.18794936161726</v>
      </c>
      <c r="AK8" s="13">
        <v>216.26616132369054</v>
      </c>
      <c r="AL8" s="13">
        <v>212.8078860901694</v>
      </c>
      <c r="AM8" s="13">
        <v>209.33105589803765</v>
      </c>
      <c r="AN8" s="13">
        <v>206.09710583154194</v>
      </c>
      <c r="AO8" s="13">
        <v>202.95363708235936</v>
      </c>
      <c r="AP8" s="13">
        <v>199.88862594005101</v>
      </c>
    </row>
    <row r="9" spans="1:42" x14ac:dyDescent="0.25">
      <c r="A9" t="s">
        <v>76</v>
      </c>
      <c r="B9" s="13">
        <v>36.749650077711202</v>
      </c>
      <c r="C9" s="13">
        <v>36.257700418478485</v>
      </c>
      <c r="D9" s="13">
        <v>36.794088544446247</v>
      </c>
      <c r="E9" s="13">
        <v>37.528695317044331</v>
      </c>
      <c r="F9" s="13">
        <v>38.559447007824716</v>
      </c>
      <c r="G9" s="13">
        <v>39.584316893440409</v>
      </c>
      <c r="H9" s="13">
        <v>40.210238546119591</v>
      </c>
      <c r="I9" s="13">
        <v>40.601545916406558</v>
      </c>
      <c r="J9" s="13">
        <v>41.054422764590981</v>
      </c>
      <c r="K9" s="13">
        <v>42.466468947013958</v>
      </c>
      <c r="L9" s="13">
        <v>43.272275107414039</v>
      </c>
      <c r="M9" s="13">
        <v>41.886114515239385</v>
      </c>
      <c r="N9" s="13">
        <v>42.868846390983961</v>
      </c>
      <c r="O9" s="13">
        <v>43.941303614506133</v>
      </c>
      <c r="P9" s="13">
        <v>45.844156055337528</v>
      </c>
      <c r="Q9" s="13">
        <v>44.960202264969055</v>
      </c>
      <c r="R9" s="13">
        <v>44.91248563497782</v>
      </c>
      <c r="S9" s="13">
        <v>44.117149057185927</v>
      </c>
      <c r="T9" s="13">
        <v>44.414435812335682</v>
      </c>
      <c r="U9" s="13">
        <v>43.935009250458855</v>
      </c>
      <c r="V9" s="13">
        <v>43.923119233004932</v>
      </c>
      <c r="W9" s="13">
        <v>43.871545473676406</v>
      </c>
      <c r="X9" s="13">
        <v>46.445007727416488</v>
      </c>
      <c r="Y9" s="13">
        <v>47.879442008488397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x14ac:dyDescent="0.25">
      <c r="A10" t="s">
        <v>156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47.879442008488397</v>
      </c>
      <c r="Z10" s="13">
        <v>47.304568876955841</v>
      </c>
      <c r="AA10" s="13">
        <v>46.778040505255831</v>
      </c>
      <c r="AB10" s="13">
        <v>47.223199957474819</v>
      </c>
      <c r="AC10" s="13">
        <v>47.317574561806964</v>
      </c>
      <c r="AD10" s="13">
        <v>47.538237144237222</v>
      </c>
      <c r="AE10" s="13">
        <v>47.725849536063251</v>
      </c>
      <c r="AF10" s="13">
        <v>46.97730319127988</v>
      </c>
      <c r="AG10" s="13">
        <v>46.936674375985113</v>
      </c>
      <c r="AH10" s="13">
        <v>47.075284849301113</v>
      </c>
      <c r="AI10" s="13">
        <v>48.24897304926715</v>
      </c>
      <c r="AJ10" s="13">
        <v>47.981374803827926</v>
      </c>
      <c r="AK10" s="13">
        <v>48.069958206891023</v>
      </c>
      <c r="AL10" s="13">
        <v>48.010061227892322</v>
      </c>
      <c r="AM10" s="13">
        <v>47.924112536097162</v>
      </c>
      <c r="AN10" s="13">
        <v>47.882752794068601</v>
      </c>
      <c r="AO10" s="13">
        <v>47.836713118579077</v>
      </c>
      <c r="AP10" s="13">
        <v>47.806398422226813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workbookViewId="0">
      <selection activeCell="A2" sqref="A2"/>
    </sheetView>
  </sheetViews>
  <sheetFormatPr defaultRowHeight="15" x14ac:dyDescent="0.25"/>
  <cols>
    <col min="1" max="1" width="40.28515625" customWidth="1"/>
  </cols>
  <sheetData>
    <row r="1" spans="1:42" x14ac:dyDescent="0.25">
      <c r="A1" s="20"/>
    </row>
    <row r="2" spans="1:42" x14ac:dyDescent="0.25">
      <c r="A2" s="25" t="s">
        <v>165</v>
      </c>
    </row>
    <row r="3" spans="1:42" x14ac:dyDescent="0.25">
      <c r="A3" s="20"/>
    </row>
    <row r="4" spans="1:42" x14ac:dyDescent="0.25">
      <c r="A4" s="20"/>
      <c r="B4" s="1">
        <v>1990</v>
      </c>
      <c r="C4" s="1">
        <v>1991</v>
      </c>
      <c r="D4" s="1">
        <v>1992</v>
      </c>
      <c r="E4" s="1">
        <v>1993</v>
      </c>
      <c r="F4" s="1">
        <v>1994</v>
      </c>
      <c r="G4" s="1">
        <v>1995</v>
      </c>
      <c r="H4" s="1">
        <v>1996</v>
      </c>
      <c r="I4" s="1">
        <v>1997</v>
      </c>
      <c r="J4" s="1">
        <v>1998</v>
      </c>
      <c r="K4" s="1">
        <v>1999</v>
      </c>
      <c r="L4" s="1">
        <v>2000</v>
      </c>
      <c r="M4" s="1">
        <v>2001</v>
      </c>
      <c r="N4" s="1">
        <v>2002</v>
      </c>
      <c r="O4" s="1">
        <v>2003</v>
      </c>
      <c r="P4" s="1">
        <v>2004</v>
      </c>
      <c r="Q4" s="1">
        <v>2005</v>
      </c>
      <c r="R4" s="1">
        <v>2006</v>
      </c>
      <c r="S4" s="1">
        <v>2007</v>
      </c>
      <c r="T4" s="1">
        <v>2008</v>
      </c>
      <c r="U4" s="1">
        <v>2009</v>
      </c>
      <c r="V4" s="1">
        <v>2010</v>
      </c>
      <c r="W4" s="1">
        <v>2011</v>
      </c>
      <c r="X4" s="1">
        <v>2012</v>
      </c>
      <c r="Y4" s="1">
        <v>2013</v>
      </c>
      <c r="Z4" s="1">
        <v>2014</v>
      </c>
      <c r="AA4" s="1">
        <v>2015</v>
      </c>
      <c r="AB4" s="1">
        <v>2016</v>
      </c>
      <c r="AC4" s="1">
        <v>2017</v>
      </c>
      <c r="AD4" s="1">
        <v>2018</v>
      </c>
      <c r="AE4" s="1">
        <v>2019</v>
      </c>
      <c r="AF4" s="1">
        <v>2020</v>
      </c>
      <c r="AG4" s="1">
        <v>2021</v>
      </c>
      <c r="AH4" s="1">
        <v>2022</v>
      </c>
      <c r="AI4" s="1">
        <v>2023</v>
      </c>
      <c r="AJ4" s="1">
        <v>2024</v>
      </c>
      <c r="AK4" s="1">
        <v>2025</v>
      </c>
      <c r="AL4" s="1">
        <v>2026</v>
      </c>
      <c r="AM4" s="1">
        <v>2027</v>
      </c>
      <c r="AN4" s="1">
        <v>2028</v>
      </c>
      <c r="AO4" s="1">
        <v>2029</v>
      </c>
      <c r="AP4" s="1">
        <v>2030</v>
      </c>
    </row>
    <row r="5" spans="1:42" x14ac:dyDescent="0.25">
      <c r="A5" t="s">
        <v>87</v>
      </c>
      <c r="B5" s="13">
        <v>86.6</v>
      </c>
      <c r="C5" s="13">
        <v>85.25</v>
      </c>
      <c r="D5" s="13">
        <v>87.6</v>
      </c>
      <c r="E5" s="13">
        <v>92.05</v>
      </c>
      <c r="F5" s="13">
        <v>97.75</v>
      </c>
      <c r="G5" s="13">
        <v>104.4</v>
      </c>
      <c r="H5" s="13">
        <v>110.4</v>
      </c>
      <c r="I5" s="13">
        <v>116.4</v>
      </c>
      <c r="J5" s="13">
        <v>122.2</v>
      </c>
      <c r="K5" s="13">
        <v>128.80000000000001</v>
      </c>
      <c r="L5" s="13">
        <v>133.80000000000001</v>
      </c>
      <c r="M5" s="13">
        <v>138.85</v>
      </c>
      <c r="N5" s="13">
        <v>145.94999999999999</v>
      </c>
      <c r="O5" s="13">
        <v>152.85</v>
      </c>
      <c r="P5" s="13">
        <v>159.6</v>
      </c>
      <c r="Q5" s="13">
        <v>165.89999999999998</v>
      </c>
      <c r="R5" s="13">
        <v>173.3</v>
      </c>
      <c r="S5" s="13">
        <v>180.9</v>
      </c>
      <c r="T5" s="13">
        <v>183.85000000000002</v>
      </c>
      <c r="U5" s="13">
        <v>185.10000000000002</v>
      </c>
      <c r="V5" s="13">
        <v>190.85000000000002</v>
      </c>
      <c r="W5" s="13">
        <v>199.45</v>
      </c>
      <c r="X5" s="13">
        <v>204.61121830976992</v>
      </c>
      <c r="Y5" s="13">
        <v>205.22243661953985</v>
      </c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x14ac:dyDescent="0.25">
      <c r="A6" t="s">
        <v>157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>
        <v>205.22243661953985</v>
      </c>
      <c r="Z6" s="13">
        <v>212.16883409458592</v>
      </c>
      <c r="AA6" s="13">
        <v>219.1274137573196</v>
      </c>
      <c r="AB6" s="13">
        <v>224.13781507476162</v>
      </c>
      <c r="AC6" s="13">
        <v>228.56363360371481</v>
      </c>
      <c r="AD6" s="13">
        <v>234.37082028318918</v>
      </c>
      <c r="AE6" s="13">
        <v>250.52111962724359</v>
      </c>
      <c r="AF6" s="13">
        <v>242.00701493897878</v>
      </c>
      <c r="AG6" s="13">
        <v>259.95080900375359</v>
      </c>
      <c r="AH6" s="13">
        <v>269.56144377391058</v>
      </c>
      <c r="AI6" s="13">
        <v>278.82558662609625</v>
      </c>
      <c r="AJ6" s="13">
        <v>288.55696272025011</v>
      </c>
      <c r="AK6" s="13">
        <v>298.77826525458977</v>
      </c>
      <c r="AL6" s="13">
        <v>309.50585146870259</v>
      </c>
      <c r="AM6" s="13">
        <v>320.76540289391943</v>
      </c>
      <c r="AN6" s="13">
        <v>332.77188603912418</v>
      </c>
      <c r="AO6" s="13">
        <v>345.3906969357717</v>
      </c>
      <c r="AP6" s="13">
        <v>357.08348327158052</v>
      </c>
    </row>
    <row r="7" spans="1:42" x14ac:dyDescent="0.25">
      <c r="A7" t="s">
        <v>158</v>
      </c>
      <c r="B7" s="13">
        <v>204.21958106415971</v>
      </c>
      <c r="C7" s="13">
        <v>202.1722651259866</v>
      </c>
      <c r="D7" s="13">
        <v>201.18638733527538</v>
      </c>
      <c r="E7" s="13">
        <v>198.28380021455732</v>
      </c>
      <c r="F7" s="13">
        <v>193.3893720609822</v>
      </c>
      <c r="G7" s="13">
        <v>187.30232741539101</v>
      </c>
      <c r="H7" s="13">
        <v>188.2650469808506</v>
      </c>
      <c r="I7" s="13">
        <v>185.26710220117096</v>
      </c>
      <c r="J7" s="13">
        <v>181.39072653434627</v>
      </c>
      <c r="K7" s="13">
        <v>171.46638392744535</v>
      </c>
      <c r="L7" s="13">
        <v>171.4513548256655</v>
      </c>
      <c r="M7" s="13">
        <v>164.02224650082627</v>
      </c>
      <c r="N7" s="13">
        <v>164.72761228164487</v>
      </c>
      <c r="O7" s="13">
        <v>160.28244211200823</v>
      </c>
      <c r="P7" s="13">
        <v>162.45747980730718</v>
      </c>
      <c r="Q7" s="13">
        <v>159.30889043661986</v>
      </c>
      <c r="R7" s="13">
        <v>155.03302409772292</v>
      </c>
      <c r="S7" s="13">
        <v>159.02120532395335</v>
      </c>
      <c r="T7" s="13">
        <v>158.70908729478936</v>
      </c>
      <c r="U7" s="13">
        <v>156.7855796477694</v>
      </c>
      <c r="V7" s="13">
        <v>154.03924861929787</v>
      </c>
      <c r="W7" s="13">
        <v>151.99091082099972</v>
      </c>
      <c r="X7" s="13">
        <v>148.3820830939415</v>
      </c>
      <c r="Y7" s="13">
        <v>152.38769975889741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x14ac:dyDescent="0.25">
      <c r="A8" t="s">
        <v>159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152.38769975889741</v>
      </c>
      <c r="Z8" s="13">
        <v>149.25127798771189</v>
      </c>
      <c r="AA8" s="13">
        <v>143.05300830432938</v>
      </c>
      <c r="AB8" s="13">
        <v>138.76613953476382</v>
      </c>
      <c r="AC8" s="13">
        <v>136.43648852704496</v>
      </c>
      <c r="AD8" s="13">
        <v>132.78934057899451</v>
      </c>
      <c r="AE8" s="13">
        <v>126.34921302646578</v>
      </c>
      <c r="AF8" s="13">
        <v>136.80897124212538</v>
      </c>
      <c r="AG8" s="13">
        <v>129.84326775658414</v>
      </c>
      <c r="AH8" s="13">
        <v>125.61071971414381</v>
      </c>
      <c r="AI8" s="13">
        <v>116.5461917527455</v>
      </c>
      <c r="AJ8" s="13">
        <v>115.34250698356347</v>
      </c>
      <c r="AK8" s="13">
        <v>112.39575772522535</v>
      </c>
      <c r="AL8" s="13">
        <v>109.88552111090992</v>
      </c>
      <c r="AM8" s="13">
        <v>107.25561592046968</v>
      </c>
      <c r="AN8" s="13">
        <v>106.85453062678127</v>
      </c>
      <c r="AO8" s="13">
        <v>103.63296622898811</v>
      </c>
      <c r="AP8" s="13">
        <v>101.02192008945714</v>
      </c>
    </row>
    <row r="9" spans="1:42" x14ac:dyDescent="0.25">
      <c r="A9" t="s">
        <v>76</v>
      </c>
      <c r="B9" s="13">
        <v>17.685415720156229</v>
      </c>
      <c r="C9" s="13">
        <v>17.235185601990356</v>
      </c>
      <c r="D9" s="13">
        <v>17.623927530570121</v>
      </c>
      <c r="E9" s="13">
        <v>18.25202380975</v>
      </c>
      <c r="F9" s="13">
        <v>18.903811118961009</v>
      </c>
      <c r="G9" s="13">
        <v>19.554362982166822</v>
      </c>
      <c r="H9" s="13">
        <v>20.78446118668591</v>
      </c>
      <c r="I9" s="13">
        <v>21.565090696216298</v>
      </c>
      <c r="J9" s="13">
        <v>22.165946782497116</v>
      </c>
      <c r="K9" s="13">
        <v>22.084870249854966</v>
      </c>
      <c r="L9" s="13">
        <v>22.940191275674046</v>
      </c>
      <c r="M9" s="13">
        <v>22.774488926639727</v>
      </c>
      <c r="N9" s="13">
        <v>24.041995012506067</v>
      </c>
      <c r="O9" s="13">
        <v>24.499171276820455</v>
      </c>
      <c r="P9" s="13">
        <v>25.928213777246228</v>
      </c>
      <c r="Q9" s="13">
        <v>26.429344923435231</v>
      </c>
      <c r="R9" s="13">
        <v>26.867223076135382</v>
      </c>
      <c r="S9" s="13">
        <v>28.766936043103161</v>
      </c>
      <c r="T9" s="13">
        <v>29.178665699147025</v>
      </c>
      <c r="U9" s="13">
        <v>29.021010792802119</v>
      </c>
      <c r="V9" s="13">
        <v>29.398390598993004</v>
      </c>
      <c r="W9" s="13">
        <v>30.31458716324839</v>
      </c>
      <c r="X9" s="13">
        <v>30.360638797192884</v>
      </c>
      <c r="Y9" s="13">
        <v>31.273375055367794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x14ac:dyDescent="0.25">
      <c r="A10" t="s">
        <v>76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31.273375055367794</v>
      </c>
      <c r="Z10" s="13">
        <v>31.666469637779766</v>
      </c>
      <c r="AA10" s="13">
        <v>31.346835739932061</v>
      </c>
      <c r="AB10" s="13">
        <v>31.102739321681462</v>
      </c>
      <c r="AC10" s="13">
        <v>31.184419573872944</v>
      </c>
      <c r="AD10" s="13">
        <v>31.121946676362725</v>
      </c>
      <c r="AE10" s="13">
        <v>31.653146311411316</v>
      </c>
      <c r="AF10" s="13">
        <v>33.108730747179351</v>
      </c>
      <c r="AG10" s="13">
        <v>33.752862497015045</v>
      </c>
      <c r="AH10" s="13">
        <v>33.859806959624621</v>
      </c>
      <c r="AI10" s="13">
        <v>32.496060284496764</v>
      </c>
      <c r="AJ10" s="13">
        <v>33.282883487716312</v>
      </c>
      <c r="AK10" s="13">
        <v>33.581409515117983</v>
      </c>
      <c r="AL10" s="13">
        <v>34.010211775514271</v>
      </c>
      <c r="AM10" s="13">
        <v>34.403890853364935</v>
      </c>
      <c r="AN10" s="13">
        <v>35.558183688499362</v>
      </c>
      <c r="AO10" s="13">
        <v>35.793862431351492</v>
      </c>
      <c r="AP10" s="13">
        <v>36.07325911232661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2" sqref="A2"/>
    </sheetView>
  </sheetViews>
  <sheetFormatPr defaultRowHeight="15" x14ac:dyDescent="0.25"/>
  <cols>
    <col min="1" max="1" width="38.85546875" customWidth="1"/>
    <col min="2" max="2" width="18.85546875" bestFit="1" customWidth="1"/>
    <col min="3" max="3" width="16.28515625" customWidth="1"/>
  </cols>
  <sheetData>
    <row r="2" spans="1:2" x14ac:dyDescent="0.25">
      <c r="A2" s="1" t="s">
        <v>163</v>
      </c>
    </row>
    <row r="4" spans="1:2" x14ac:dyDescent="0.25">
      <c r="A4" s="1" t="s">
        <v>61</v>
      </c>
      <c r="B4" s="1" t="s">
        <v>189</v>
      </c>
    </row>
    <row r="5" spans="1:2" x14ac:dyDescent="0.25">
      <c r="A5" t="s">
        <v>62</v>
      </c>
      <c r="B5" s="28">
        <v>0.31864935439837289</v>
      </c>
    </row>
    <row r="6" spans="1:2" x14ac:dyDescent="0.25">
      <c r="A6" t="s">
        <v>63</v>
      </c>
      <c r="B6" s="28">
        <v>0.20108569854439298</v>
      </c>
    </row>
    <row r="7" spans="1:2" x14ac:dyDescent="0.25">
      <c r="A7" t="s">
        <v>64</v>
      </c>
      <c r="B7" s="28">
        <v>0.16026110979584185</v>
      </c>
    </row>
    <row r="8" spans="1:2" x14ac:dyDescent="0.25">
      <c r="A8" t="s">
        <v>65</v>
      </c>
      <c r="B8" s="28">
        <v>0.11877292125605182</v>
      </c>
    </row>
    <row r="9" spans="1:2" x14ac:dyDescent="0.25">
      <c r="A9" t="s">
        <v>66</v>
      </c>
      <c r="B9" s="28">
        <v>0.10430134119326508</v>
      </c>
    </row>
    <row r="10" spans="1:2" x14ac:dyDescent="0.25">
      <c r="A10" t="s">
        <v>67</v>
      </c>
      <c r="B10" s="28">
        <v>3.1609880772064031E-2</v>
      </c>
    </row>
    <row r="11" spans="1:2" x14ac:dyDescent="0.25">
      <c r="A11" t="s">
        <v>11</v>
      </c>
      <c r="B11" s="28">
        <v>2.0506465697435458E-2</v>
      </c>
    </row>
    <row r="12" spans="1:2" x14ac:dyDescent="0.25">
      <c r="A12" t="s">
        <v>68</v>
      </c>
      <c r="B12" s="28">
        <v>1.7420814678756974E-2</v>
      </c>
    </row>
    <row r="13" spans="1:2" x14ac:dyDescent="0.25">
      <c r="A13" t="s">
        <v>69</v>
      </c>
      <c r="B13" s="28">
        <v>8.3574849039848558E-3</v>
      </c>
    </row>
    <row r="14" spans="1:2" x14ac:dyDescent="0.25">
      <c r="A14" t="s">
        <v>70</v>
      </c>
      <c r="B14" s="28">
        <v>6.6201560075583492E-3</v>
      </c>
    </row>
    <row r="15" spans="1:2" x14ac:dyDescent="0.25">
      <c r="A15" t="s">
        <v>71</v>
      </c>
      <c r="B15" s="28">
        <v>6.2417105032709129E-3</v>
      </c>
    </row>
    <row r="16" spans="1:2" x14ac:dyDescent="0.25">
      <c r="A16" t="s">
        <v>72</v>
      </c>
      <c r="B16" s="28">
        <v>6.1730622490048202E-3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A2" sqref="A2"/>
    </sheetView>
  </sheetViews>
  <sheetFormatPr defaultRowHeight="15" x14ac:dyDescent="0.25"/>
  <sheetData>
    <row r="2" spans="1:10" x14ac:dyDescent="0.25">
      <c r="A2" s="1" t="s">
        <v>160</v>
      </c>
    </row>
    <row r="4" spans="1:10" x14ac:dyDescent="0.25">
      <c r="A4" s="1" t="s">
        <v>188</v>
      </c>
      <c r="B4" s="1">
        <v>2005</v>
      </c>
      <c r="C4" s="1">
        <v>2006</v>
      </c>
      <c r="D4" s="1">
        <v>2007</v>
      </c>
      <c r="E4" s="1">
        <v>2008</v>
      </c>
      <c r="F4" s="1">
        <v>2009</v>
      </c>
      <c r="G4" s="1">
        <v>2010</v>
      </c>
      <c r="H4" s="1">
        <v>2011</v>
      </c>
      <c r="I4" s="1">
        <v>2012</v>
      </c>
      <c r="J4" s="1">
        <v>2013</v>
      </c>
    </row>
    <row r="5" spans="1:10" x14ac:dyDescent="0.25">
      <c r="A5" t="s">
        <v>77</v>
      </c>
      <c r="B5" s="11">
        <v>0.10020125938635742</v>
      </c>
      <c r="C5" s="11">
        <v>0.12468529545708418</v>
      </c>
      <c r="D5" s="11">
        <v>0.12628079360079625</v>
      </c>
      <c r="E5" s="11">
        <v>0.12968135876563014</v>
      </c>
      <c r="F5" s="11">
        <v>0.12344680855776781</v>
      </c>
      <c r="G5" s="11">
        <v>0.13707680753602142</v>
      </c>
      <c r="H5" s="11">
        <v>0.13524635792299214</v>
      </c>
      <c r="I5" s="11">
        <v>0.12744678248103744</v>
      </c>
      <c r="J5" s="11">
        <v>0.11849319165055125</v>
      </c>
    </row>
    <row r="6" spans="1:10" x14ac:dyDescent="0.25">
      <c r="A6" t="s">
        <v>78</v>
      </c>
      <c r="B6" s="11">
        <v>0.22781496675980747</v>
      </c>
      <c r="C6" s="11">
        <v>0.23560736902705814</v>
      </c>
      <c r="D6" s="11">
        <v>0.22946212840076188</v>
      </c>
      <c r="E6" s="11">
        <v>0.23402363560562525</v>
      </c>
      <c r="F6" s="11">
        <v>0.23700103776834397</v>
      </c>
      <c r="G6" s="11">
        <v>0.23792878778082274</v>
      </c>
      <c r="H6" s="11">
        <v>0.24929548548940139</v>
      </c>
      <c r="I6" s="11">
        <v>0.23363899578115385</v>
      </c>
      <c r="J6" s="11">
        <v>0.24125281604497698</v>
      </c>
    </row>
    <row r="7" spans="1:10" x14ac:dyDescent="0.25">
      <c r="A7" t="s">
        <v>79</v>
      </c>
      <c r="B7" s="11">
        <v>8.9261568234873676E-2</v>
      </c>
      <c r="C7" s="11">
        <v>9.3471545553751104E-2</v>
      </c>
      <c r="D7" s="11">
        <v>9.0906846796497853E-2</v>
      </c>
      <c r="E7" s="11">
        <v>8.8932116008477433E-2</v>
      </c>
      <c r="F7" s="11">
        <v>8.4864420051412176E-2</v>
      </c>
      <c r="G7" s="11">
        <v>8.2186003252744194E-2</v>
      </c>
      <c r="H7" s="11">
        <v>7.7610482889924143E-2</v>
      </c>
      <c r="I7" s="11">
        <v>8.125727547063491E-2</v>
      </c>
      <c r="J7" s="11">
        <v>7.0667096813949823E-2</v>
      </c>
    </row>
    <row r="8" spans="1:10" x14ac:dyDescent="0.25">
      <c r="A8" t="s">
        <v>80</v>
      </c>
      <c r="B8" s="11">
        <v>0.19840141947430129</v>
      </c>
      <c r="C8" s="11">
        <v>0.17083838149494324</v>
      </c>
      <c r="D8" s="11">
        <v>0.16284358149239053</v>
      </c>
      <c r="E8" s="11">
        <v>0.14079748913944229</v>
      </c>
      <c r="F8" s="11">
        <v>0.12883500812383222</v>
      </c>
      <c r="G8" s="11">
        <v>0.11438419186217118</v>
      </c>
      <c r="H8" s="11">
        <v>9.4201174003593305E-2</v>
      </c>
      <c r="I8" s="11">
        <v>7.2264423041276477E-2</v>
      </c>
      <c r="J8" s="11">
        <v>5.9775368872440185E-2</v>
      </c>
    </row>
    <row r="9" spans="1:10" x14ac:dyDescent="0.25">
      <c r="A9" t="s">
        <v>73</v>
      </c>
      <c r="B9" s="11">
        <v>2.0496899602288045E-2</v>
      </c>
      <c r="C9" s="11">
        <v>1.785760317583069E-2</v>
      </c>
      <c r="D9" s="11">
        <v>1.9204128161808776E-2</v>
      </c>
      <c r="E9" s="11">
        <v>1.7629904152569195E-2</v>
      </c>
      <c r="F9" s="11">
        <v>1.8988834853067731E-2</v>
      </c>
      <c r="G9" s="11">
        <v>1.7301217043583787E-2</v>
      </c>
      <c r="H9" s="11">
        <v>1.4880858144126458E-2</v>
      </c>
      <c r="I9" s="11">
        <v>1.9868059108333148E-2</v>
      </c>
      <c r="J9" s="11">
        <v>2.2960621586989735E-2</v>
      </c>
    </row>
    <row r="10" spans="1:10" x14ac:dyDescent="0.25">
      <c r="A10" t="s">
        <v>81</v>
      </c>
      <c r="B10" s="11">
        <v>0.18839801290317187</v>
      </c>
      <c r="C10" s="11">
        <v>0.18376382337019564</v>
      </c>
      <c r="D10" s="11">
        <v>0.19598203309599299</v>
      </c>
      <c r="E10" s="11">
        <v>0.19941633145162199</v>
      </c>
      <c r="F10" s="11">
        <v>0.20838764911690011</v>
      </c>
      <c r="G10" s="11">
        <v>0.23404339976425065</v>
      </c>
      <c r="H10" s="11">
        <v>0.24935881263642148</v>
      </c>
      <c r="I10" s="11">
        <v>0.28344214100881582</v>
      </c>
      <c r="J10" s="11">
        <v>0.30222981826881429</v>
      </c>
    </row>
    <row r="11" spans="1:10" x14ac:dyDescent="0.25">
      <c r="A11" t="s">
        <v>52</v>
      </c>
      <c r="B11" s="11">
        <v>0.17542587363920023</v>
      </c>
      <c r="C11" s="11">
        <v>0.17377598192113697</v>
      </c>
      <c r="D11" s="11">
        <v>0.17532048845175172</v>
      </c>
      <c r="E11" s="11">
        <v>0.1895191648766337</v>
      </c>
      <c r="F11" s="11">
        <v>0.19847624152867596</v>
      </c>
      <c r="G11" s="11">
        <v>0.17707959276040605</v>
      </c>
      <c r="H11" s="11">
        <v>0.17940682891354109</v>
      </c>
      <c r="I11" s="11">
        <v>0.18208232310874836</v>
      </c>
      <c r="J11" s="11">
        <v>0.18462108676227779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A2" sqref="A2"/>
    </sheetView>
  </sheetViews>
  <sheetFormatPr defaultRowHeight="15" x14ac:dyDescent="0.25"/>
  <sheetData>
    <row r="2" spans="1:10" x14ac:dyDescent="0.25">
      <c r="A2" s="1" t="s">
        <v>161</v>
      </c>
    </row>
    <row r="4" spans="1:10" x14ac:dyDescent="0.25">
      <c r="A4" s="1" t="s">
        <v>188</v>
      </c>
      <c r="B4" s="1">
        <v>2005</v>
      </c>
      <c r="C4" s="1">
        <v>2006</v>
      </c>
      <c r="D4" s="1">
        <v>2007</v>
      </c>
      <c r="E4" s="1">
        <v>2008</v>
      </c>
      <c r="F4" s="1">
        <v>2009</v>
      </c>
      <c r="G4" s="1">
        <v>2010</v>
      </c>
      <c r="H4" s="1">
        <v>2011</v>
      </c>
      <c r="I4" s="1">
        <v>2012</v>
      </c>
      <c r="J4" s="1">
        <v>2013</v>
      </c>
    </row>
    <row r="5" spans="1:10" x14ac:dyDescent="0.25">
      <c r="A5" t="s">
        <v>77</v>
      </c>
      <c r="B5" s="13">
        <v>160</v>
      </c>
      <c r="C5" s="13">
        <v>159</v>
      </c>
      <c r="D5" s="13">
        <v>158</v>
      </c>
      <c r="E5" s="13">
        <v>158</v>
      </c>
      <c r="F5" s="13">
        <v>158</v>
      </c>
      <c r="G5" s="13">
        <v>157</v>
      </c>
      <c r="H5" s="13">
        <v>152</v>
      </c>
      <c r="I5" s="13">
        <v>148</v>
      </c>
      <c r="J5" s="13">
        <v>144</v>
      </c>
    </row>
    <row r="6" spans="1:10" x14ac:dyDescent="0.25">
      <c r="A6" t="s">
        <v>78</v>
      </c>
      <c r="B6" s="13">
        <v>191</v>
      </c>
      <c r="C6" s="13">
        <v>190</v>
      </c>
      <c r="D6" s="13">
        <v>188</v>
      </c>
      <c r="E6" s="13">
        <v>184</v>
      </c>
      <c r="F6" s="13">
        <v>182</v>
      </c>
      <c r="G6" s="13">
        <v>181</v>
      </c>
      <c r="H6" s="13">
        <v>177</v>
      </c>
      <c r="I6" s="13">
        <v>171</v>
      </c>
      <c r="J6" s="13">
        <v>164</v>
      </c>
    </row>
    <row r="7" spans="1:10" x14ac:dyDescent="0.25">
      <c r="A7" t="s">
        <v>79</v>
      </c>
      <c r="B7" s="13">
        <v>222</v>
      </c>
      <c r="C7" s="13">
        <v>221</v>
      </c>
      <c r="D7" s="13">
        <v>217</v>
      </c>
      <c r="E7" s="13">
        <v>213</v>
      </c>
      <c r="F7" s="13">
        <v>210</v>
      </c>
      <c r="G7" s="13">
        <v>200</v>
      </c>
      <c r="H7" s="13">
        <v>187</v>
      </c>
      <c r="I7" s="13">
        <v>175</v>
      </c>
      <c r="J7" s="13">
        <v>167</v>
      </c>
    </row>
    <row r="8" spans="1:10" x14ac:dyDescent="0.25">
      <c r="A8" t="s">
        <v>82</v>
      </c>
      <c r="B8" s="13">
        <v>273.33333333333331</v>
      </c>
      <c r="C8" s="13">
        <v>267.66666666666669</v>
      </c>
      <c r="D8" s="13">
        <v>267.66666666666669</v>
      </c>
      <c r="E8" s="13">
        <v>267.33333333333331</v>
      </c>
      <c r="F8" s="13">
        <v>261.33333333333331</v>
      </c>
      <c r="G8" s="13">
        <v>257.66666666666669</v>
      </c>
      <c r="H8" s="13">
        <v>255</v>
      </c>
      <c r="I8" s="13">
        <v>240.33333333333334</v>
      </c>
      <c r="J8" s="13">
        <v>233.33333333333334</v>
      </c>
    </row>
    <row r="9" spans="1:10" x14ac:dyDescent="0.25">
      <c r="A9" t="s">
        <v>73</v>
      </c>
      <c r="B9" s="13">
        <v>254</v>
      </c>
      <c r="C9" s="13">
        <v>241</v>
      </c>
      <c r="D9" s="13">
        <v>231</v>
      </c>
      <c r="E9" s="13">
        <v>229</v>
      </c>
      <c r="F9" s="13">
        <v>219</v>
      </c>
      <c r="G9" s="13">
        <v>206</v>
      </c>
      <c r="H9" s="13">
        <v>197</v>
      </c>
      <c r="I9" s="13">
        <v>179</v>
      </c>
      <c r="J9" s="13">
        <v>177</v>
      </c>
    </row>
    <row r="10" spans="1:10" x14ac:dyDescent="0.25">
      <c r="A10" t="s">
        <v>81</v>
      </c>
      <c r="B10" s="13">
        <v>279.59339848689905</v>
      </c>
      <c r="C10" s="13">
        <v>270.43638435910924</v>
      </c>
      <c r="D10" s="13">
        <v>260.25308215899759</v>
      </c>
      <c r="E10" s="13">
        <v>253.80965491735071</v>
      </c>
      <c r="F10" s="13">
        <v>246.1741060039119</v>
      </c>
      <c r="G10" s="13">
        <v>238.03264551501371</v>
      </c>
      <c r="H10" s="13">
        <v>230.05785371088709</v>
      </c>
      <c r="I10" s="13">
        <v>218.89476334505028</v>
      </c>
      <c r="J10" s="13">
        <v>206.99258792839794</v>
      </c>
    </row>
    <row r="11" spans="1:10" x14ac:dyDescent="0.25">
      <c r="A11" t="s">
        <v>83</v>
      </c>
      <c r="B11" s="13">
        <v>273.42314657072399</v>
      </c>
      <c r="C11" s="13">
        <v>265</v>
      </c>
      <c r="D11" s="13">
        <v>258.10567933497038</v>
      </c>
      <c r="E11" s="13">
        <v>256.21144657759328</v>
      </c>
      <c r="F11" s="13">
        <v>252.86315595634025</v>
      </c>
      <c r="G11" s="13">
        <v>250.19313107027901</v>
      </c>
      <c r="H11" s="13">
        <v>244.75411332996819</v>
      </c>
      <c r="I11" s="13">
        <v>238.50030287450815</v>
      </c>
      <c r="J11" s="13">
        <v>236</v>
      </c>
    </row>
    <row r="12" spans="1:10" x14ac:dyDescent="0.25">
      <c r="A12" t="s">
        <v>84</v>
      </c>
      <c r="B12" s="13">
        <v>240.5</v>
      </c>
      <c r="C12" s="13">
        <v>230.3</v>
      </c>
      <c r="D12" s="13">
        <v>226.4</v>
      </c>
      <c r="E12" s="13">
        <v>222.4</v>
      </c>
      <c r="F12" s="13">
        <v>218.6</v>
      </c>
      <c r="G12" s="13">
        <v>212.6</v>
      </c>
      <c r="H12" s="13">
        <v>206.6</v>
      </c>
      <c r="I12" s="13">
        <v>199</v>
      </c>
      <c r="J12" s="13">
        <v>192.2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Summary</vt:lpstr>
      <vt:lpstr>S.2</vt:lpstr>
      <vt:lpstr>2.1</vt:lpstr>
      <vt:lpstr>2.2</vt:lpstr>
      <vt:lpstr>2.3</vt:lpstr>
      <vt:lpstr>2.4</vt:lpstr>
      <vt:lpstr>2.6</vt:lpstr>
      <vt:lpstr>2.8</vt:lpstr>
      <vt:lpstr>2.9</vt:lpstr>
      <vt:lpstr>2.10</vt:lpstr>
      <vt:lpstr>3.1</vt:lpstr>
      <vt:lpstr>3.2</vt:lpstr>
      <vt:lpstr>4.2</vt:lpstr>
      <vt:lpstr>4.3</vt:lpstr>
      <vt:lpstr>4.4</vt:lpstr>
      <vt:lpstr>4.5</vt:lpstr>
      <vt:lpstr>4.6</vt:lpstr>
      <vt:lpstr>4.7</vt:lpstr>
      <vt:lpstr>4.8</vt:lpstr>
      <vt:lpstr>A.1</vt:lpstr>
      <vt:lpstr>B.1</vt:lpstr>
      <vt:lpstr>B.2</vt:lpstr>
      <vt:lpstr>C.1</vt:lpstr>
      <vt:lpstr>C.2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McCabe, Simon</dc:creator>
  <cp:lastModifiedBy>Swinbank, Andrew</cp:lastModifiedBy>
  <dcterms:created xsi:type="dcterms:W3CDTF">2014-05-27T01:14:58Z</dcterms:created>
  <dcterms:modified xsi:type="dcterms:W3CDTF">2014-07-08T06:37:10Z</dcterms:modified>
</cp:coreProperties>
</file>