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255" windowWidth="24915" windowHeight="11130" tabRatio="722"/>
  </bookViews>
  <sheets>
    <sheet name="Chapter 9- Index" sheetId="13" r:id="rId1"/>
    <sheet name="Comparisons" sheetId="1" r:id="rId2"/>
    <sheet name="TechReference" sheetId="25" r:id="rId3"/>
    <sheet name="TechCarbon" sheetId="16" r:id="rId4"/>
    <sheet name="TechRET" sheetId="26" r:id="rId5"/>
    <sheet name="TechLET" sheetId="27" r:id="rId6"/>
  </sheets>
  <externalReferences>
    <externalReference r:id="rId7"/>
  </externalReferences>
  <definedNames>
    <definedName name="nametablestart" localSheetId="5">#REF!</definedName>
    <definedName name="nametablestart" localSheetId="2">#REF!</definedName>
    <definedName name="nametablestart" localSheetId="4">#REF!</definedName>
    <definedName name="nametablestart">#REF!</definedName>
    <definedName name="TableStart" localSheetId="3">Comparisons!#REF!</definedName>
    <definedName name="TableStart" localSheetId="5">Comparisons!#REF!</definedName>
    <definedName name="TableStart" localSheetId="2">Comparisons!#REF!</definedName>
    <definedName name="TableStart" localSheetId="4">Comparisons!#REF!</definedName>
    <definedName name="TableStart">Comparisons!#REF!</definedName>
  </definedNames>
  <calcPr calcId="145621" calcMode="manual"/>
</workbook>
</file>

<file path=xl/calcChain.xml><?xml version="1.0" encoding="utf-8"?>
<calcChain xmlns="http://schemas.openxmlformats.org/spreadsheetml/2006/main">
  <c r="A55" i="13" l="1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A280" i="27" l="1"/>
  <c r="A279" i="27"/>
  <c r="A278" i="27"/>
  <c r="A277" i="27"/>
  <c r="C111" i="27"/>
  <c r="C137" i="27" s="1"/>
  <c r="D94" i="27"/>
  <c r="D111" i="27" s="1"/>
  <c r="D137" i="27" s="1"/>
  <c r="C43" i="27"/>
  <c r="C60" i="27" s="1"/>
  <c r="C24" i="27"/>
  <c r="D21" i="27"/>
  <c r="E21" i="27" s="1"/>
  <c r="E43" i="27" s="1"/>
  <c r="E60" i="27" s="1"/>
  <c r="D3" i="27"/>
  <c r="E3" i="27" s="1"/>
  <c r="F3" i="27" s="1"/>
  <c r="G3" i="27" s="1"/>
  <c r="H3" i="27" s="1"/>
  <c r="I3" i="27" s="1"/>
  <c r="J3" i="27" s="1"/>
  <c r="K3" i="27" s="1"/>
  <c r="L3" i="27" s="1"/>
  <c r="M3" i="27" s="1"/>
  <c r="N3" i="27" s="1"/>
  <c r="O3" i="27" s="1"/>
  <c r="P3" i="27" s="1"/>
  <c r="Q3" i="27" s="1"/>
  <c r="R3" i="27" s="1"/>
  <c r="S3" i="27" s="1"/>
  <c r="T3" i="27" s="1"/>
  <c r="U3" i="27" s="1"/>
  <c r="V3" i="27" s="1"/>
  <c r="W3" i="27" s="1"/>
  <c r="X3" i="27" s="1"/>
  <c r="Y3" i="27" s="1"/>
  <c r="Z3" i="27" s="1"/>
  <c r="AA3" i="27" s="1"/>
  <c r="AB3" i="27" s="1"/>
  <c r="AC3" i="27" s="1"/>
  <c r="AD3" i="27" s="1"/>
  <c r="AE3" i="27" s="1"/>
  <c r="AF3" i="27" s="1"/>
  <c r="AG3" i="27" s="1"/>
  <c r="E94" i="27" l="1"/>
  <c r="F94" i="27" s="1"/>
  <c r="F111" i="27" s="1"/>
  <c r="F137" i="27" s="1"/>
  <c r="F161" i="27" s="1"/>
  <c r="D43" i="27"/>
  <c r="D60" i="27" s="1"/>
  <c r="F21" i="27"/>
  <c r="F24" i="27" s="1"/>
  <c r="D140" i="27"/>
  <c r="D161" i="27"/>
  <c r="F188" i="27"/>
  <c r="F166" i="27"/>
  <c r="E111" i="27"/>
  <c r="E137" i="27" s="1"/>
  <c r="D24" i="27"/>
  <c r="F43" i="27"/>
  <c r="F60" i="27" s="1"/>
  <c r="G94" i="27"/>
  <c r="E24" i="27"/>
  <c r="C161" i="27"/>
  <c r="C140" i="27"/>
  <c r="F140" i="27"/>
  <c r="G21" i="27" l="1"/>
  <c r="G24" i="27"/>
  <c r="G43" i="27"/>
  <c r="G60" i="27" s="1"/>
  <c r="H21" i="27"/>
  <c r="D166" i="27"/>
  <c r="D188" i="27"/>
  <c r="C188" i="27"/>
  <c r="C166" i="27"/>
  <c r="F192" i="27"/>
  <c r="F213" i="27"/>
  <c r="H94" i="27"/>
  <c r="G111" i="27"/>
  <c r="G137" i="27" s="1"/>
  <c r="E161" i="27"/>
  <c r="E140" i="27"/>
  <c r="F248" i="27" l="1"/>
  <c r="F222" i="27"/>
  <c r="D213" i="27"/>
  <c r="D192" i="27"/>
  <c r="E166" i="27"/>
  <c r="E188" i="27"/>
  <c r="G140" i="27"/>
  <c r="G161" i="27"/>
  <c r="I21" i="27"/>
  <c r="H43" i="27"/>
  <c r="H60" i="27" s="1"/>
  <c r="H24" i="27"/>
  <c r="H111" i="27"/>
  <c r="H137" i="27" s="1"/>
  <c r="I94" i="27"/>
  <c r="C213" i="27"/>
  <c r="C192" i="27"/>
  <c r="J94" i="27" l="1"/>
  <c r="I111" i="27"/>
  <c r="I137" i="27" s="1"/>
  <c r="I43" i="27"/>
  <c r="I60" i="27" s="1"/>
  <c r="J21" i="27"/>
  <c r="I24" i="27"/>
  <c r="F251" i="27"/>
  <c r="F270" i="27"/>
  <c r="F276" i="27" s="1"/>
  <c r="H140" i="27"/>
  <c r="H161" i="27"/>
  <c r="G166" i="27"/>
  <c r="G188" i="27"/>
  <c r="D248" i="27"/>
  <c r="D222" i="27"/>
  <c r="C248" i="27"/>
  <c r="C222" i="27"/>
  <c r="E192" i="27"/>
  <c r="E213" i="27"/>
  <c r="G213" i="27" l="1"/>
  <c r="G192" i="27"/>
  <c r="D270" i="27"/>
  <c r="D276" i="27" s="1"/>
  <c r="D251" i="27"/>
  <c r="J43" i="27"/>
  <c r="J60" i="27" s="1"/>
  <c r="J24" i="27"/>
  <c r="K21" i="27"/>
  <c r="C270" i="27"/>
  <c r="C276" i="27" s="1"/>
  <c r="C251" i="27"/>
  <c r="I161" i="27"/>
  <c r="I140" i="27"/>
  <c r="E248" i="27"/>
  <c r="E222" i="27"/>
  <c r="H188" i="27"/>
  <c r="H166" i="27"/>
  <c r="J111" i="27"/>
  <c r="J137" i="27" s="1"/>
  <c r="K94" i="27"/>
  <c r="K111" i="27" l="1"/>
  <c r="K137" i="27" s="1"/>
  <c r="L94" i="27"/>
  <c r="G248" i="27"/>
  <c r="G222" i="27"/>
  <c r="J161" i="27"/>
  <c r="J140" i="27"/>
  <c r="E251" i="27"/>
  <c r="E270" i="27"/>
  <c r="E276" i="27" s="1"/>
  <c r="K24" i="27"/>
  <c r="K43" i="27"/>
  <c r="K60" i="27" s="1"/>
  <c r="L21" i="27"/>
  <c r="H213" i="27"/>
  <c r="H192" i="27"/>
  <c r="I166" i="27"/>
  <c r="I188" i="27"/>
  <c r="J188" i="27" l="1"/>
  <c r="J166" i="27"/>
  <c r="K161" i="27"/>
  <c r="K140" i="27"/>
  <c r="H248" i="27"/>
  <c r="H222" i="27"/>
  <c r="I213" i="27"/>
  <c r="I192" i="27"/>
  <c r="M21" i="27"/>
  <c r="L24" i="27"/>
  <c r="L43" i="27"/>
  <c r="L60" i="27" s="1"/>
  <c r="G270" i="27"/>
  <c r="G276" i="27" s="1"/>
  <c r="G251" i="27"/>
  <c r="L111" i="27"/>
  <c r="L137" i="27" s="1"/>
  <c r="M94" i="27"/>
  <c r="M43" i="27" l="1"/>
  <c r="M60" i="27" s="1"/>
  <c r="M24" i="27"/>
  <c r="N21" i="27"/>
  <c r="H270" i="27"/>
  <c r="H276" i="27" s="1"/>
  <c r="H251" i="27"/>
  <c r="J213" i="27"/>
  <c r="J192" i="27"/>
  <c r="M111" i="27"/>
  <c r="M137" i="27" s="1"/>
  <c r="N94" i="27"/>
  <c r="I248" i="27"/>
  <c r="I222" i="27"/>
  <c r="K188" i="27"/>
  <c r="K166" i="27"/>
  <c r="L140" i="27"/>
  <c r="L161" i="27"/>
  <c r="K213" i="27" l="1"/>
  <c r="K192" i="27"/>
  <c r="M140" i="27"/>
  <c r="M161" i="27"/>
  <c r="L166" i="27"/>
  <c r="L188" i="27"/>
  <c r="N43" i="27"/>
  <c r="N60" i="27" s="1"/>
  <c r="O21" i="27"/>
  <c r="N24" i="27"/>
  <c r="I251" i="27"/>
  <c r="I270" i="27"/>
  <c r="I276" i="27" s="1"/>
  <c r="J248" i="27"/>
  <c r="J222" i="27"/>
  <c r="N111" i="27"/>
  <c r="N137" i="27" s="1"/>
  <c r="O94" i="27"/>
  <c r="K248" i="27" l="1"/>
  <c r="K222" i="27"/>
  <c r="J251" i="27"/>
  <c r="J270" i="27"/>
  <c r="J276" i="27" s="1"/>
  <c r="O24" i="27"/>
  <c r="P21" i="27"/>
  <c r="O43" i="27"/>
  <c r="O60" i="27" s="1"/>
  <c r="M188" i="27"/>
  <c r="M166" i="27"/>
  <c r="P94" i="27"/>
  <c r="O111" i="27"/>
  <c r="O137" i="27" s="1"/>
  <c r="N161" i="27"/>
  <c r="N140" i="27"/>
  <c r="L213" i="27"/>
  <c r="L192" i="27"/>
  <c r="K270" i="27" l="1"/>
  <c r="K276" i="27" s="1"/>
  <c r="K251" i="27"/>
  <c r="N188" i="27"/>
  <c r="N166" i="27"/>
  <c r="M192" i="27"/>
  <c r="M213" i="27"/>
  <c r="O161" i="27"/>
  <c r="O140" i="27"/>
  <c r="L248" i="27"/>
  <c r="L222" i="27"/>
  <c r="P111" i="27"/>
  <c r="P137" i="27" s="1"/>
  <c r="Q94" i="27"/>
  <c r="Q21" i="27"/>
  <c r="P24" i="27"/>
  <c r="P43" i="27"/>
  <c r="P60" i="27" s="1"/>
  <c r="R94" i="27" l="1"/>
  <c r="Q111" i="27"/>
  <c r="Q137" i="27" s="1"/>
  <c r="P161" i="27"/>
  <c r="P140" i="27"/>
  <c r="N213" i="27"/>
  <c r="N192" i="27"/>
  <c r="M222" i="27"/>
  <c r="M248" i="27"/>
  <c r="O166" i="27"/>
  <c r="O188" i="27"/>
  <c r="Q43" i="27"/>
  <c r="Q60" i="27" s="1"/>
  <c r="Q24" i="27"/>
  <c r="R21" i="27"/>
  <c r="L270" i="27"/>
  <c r="L276" i="27" s="1"/>
  <c r="L251" i="27"/>
  <c r="R43" i="27" l="1"/>
  <c r="R60" i="27" s="1"/>
  <c r="S21" i="27"/>
  <c r="R24" i="27"/>
  <c r="N222" i="27"/>
  <c r="N248" i="27"/>
  <c r="R111" i="27"/>
  <c r="R137" i="27" s="1"/>
  <c r="S94" i="27"/>
  <c r="M251" i="27"/>
  <c r="M270" i="27"/>
  <c r="M276" i="27" s="1"/>
  <c r="P188" i="27"/>
  <c r="P166" i="27"/>
  <c r="O213" i="27"/>
  <c r="O192" i="27"/>
  <c r="Q161" i="27"/>
  <c r="Q140" i="27"/>
  <c r="O248" i="27" l="1"/>
  <c r="O222" i="27"/>
  <c r="S111" i="27"/>
  <c r="S137" i="27" s="1"/>
  <c r="T94" i="27"/>
  <c r="Q188" i="27"/>
  <c r="Q166" i="27"/>
  <c r="P213" i="27"/>
  <c r="P192" i="27"/>
  <c r="R161" i="27"/>
  <c r="R140" i="27"/>
  <c r="S24" i="27"/>
  <c r="S43" i="27"/>
  <c r="S60" i="27" s="1"/>
  <c r="T21" i="27"/>
  <c r="N251" i="27"/>
  <c r="N270" i="27"/>
  <c r="N276" i="27" s="1"/>
  <c r="U21" i="27" l="1"/>
  <c r="T43" i="27"/>
  <c r="T60" i="27" s="1"/>
  <c r="T24" i="27"/>
  <c r="R188" i="27"/>
  <c r="R166" i="27"/>
  <c r="Q192" i="27"/>
  <c r="Q213" i="27"/>
  <c r="O270" i="27"/>
  <c r="O276" i="27" s="1"/>
  <c r="O251" i="27"/>
  <c r="T111" i="27"/>
  <c r="T137" i="27" s="1"/>
  <c r="U94" i="27"/>
  <c r="P248" i="27"/>
  <c r="P222" i="27"/>
  <c r="S140" i="27"/>
  <c r="S161" i="27"/>
  <c r="T140" i="27" l="1"/>
  <c r="T161" i="27"/>
  <c r="U43" i="27"/>
  <c r="U60" i="27" s="1"/>
  <c r="U24" i="27"/>
  <c r="V21" i="27"/>
  <c r="P270" i="27"/>
  <c r="P276" i="27" s="1"/>
  <c r="P251" i="27"/>
  <c r="R213" i="27"/>
  <c r="R192" i="27"/>
  <c r="S188" i="27"/>
  <c r="S166" i="27"/>
  <c r="V94" i="27"/>
  <c r="U111" i="27"/>
  <c r="U137" i="27" s="1"/>
  <c r="Q248" i="27"/>
  <c r="Q222" i="27"/>
  <c r="Q251" i="27" l="1"/>
  <c r="Q270" i="27"/>
  <c r="Q276" i="27" s="1"/>
  <c r="S213" i="27"/>
  <c r="S192" i="27"/>
  <c r="T166" i="27"/>
  <c r="T188" i="27"/>
  <c r="U161" i="27"/>
  <c r="U140" i="27"/>
  <c r="V24" i="27"/>
  <c r="V43" i="27"/>
  <c r="V60" i="27" s="1"/>
  <c r="W21" i="27"/>
  <c r="V111" i="27"/>
  <c r="V137" i="27" s="1"/>
  <c r="W94" i="27"/>
  <c r="R248" i="27"/>
  <c r="R222" i="27"/>
  <c r="R251" i="27" l="1"/>
  <c r="R270" i="27"/>
  <c r="R276" i="27" s="1"/>
  <c r="T213" i="27"/>
  <c r="T192" i="27"/>
  <c r="W111" i="27"/>
  <c r="W137" i="27" s="1"/>
  <c r="X94" i="27"/>
  <c r="V161" i="27"/>
  <c r="V140" i="27"/>
  <c r="W24" i="27"/>
  <c r="W43" i="27"/>
  <c r="W60" i="27" s="1"/>
  <c r="X21" i="27"/>
  <c r="U166" i="27"/>
  <c r="U188" i="27"/>
  <c r="S248" i="27"/>
  <c r="S222" i="27"/>
  <c r="S270" i="27" l="1"/>
  <c r="S276" i="27" s="1"/>
  <c r="S251" i="27"/>
  <c r="X111" i="27"/>
  <c r="X137" i="27" s="1"/>
  <c r="Y94" i="27"/>
  <c r="U192" i="27"/>
  <c r="U213" i="27"/>
  <c r="W161" i="27"/>
  <c r="W140" i="27"/>
  <c r="Y21" i="27"/>
  <c r="X43" i="27"/>
  <c r="X60" i="27" s="1"/>
  <c r="X24" i="27"/>
  <c r="V188" i="27"/>
  <c r="V166" i="27"/>
  <c r="T248" i="27"/>
  <c r="T222" i="27"/>
  <c r="T270" i="27" l="1"/>
  <c r="T276" i="27" s="1"/>
  <c r="T251" i="27"/>
  <c r="U248" i="27"/>
  <c r="U222" i="27"/>
  <c r="Y43" i="27"/>
  <c r="Y60" i="27" s="1"/>
  <c r="Z21" i="27"/>
  <c r="Y24" i="27"/>
  <c r="V213" i="27"/>
  <c r="V192" i="27"/>
  <c r="Z94" i="27"/>
  <c r="Y111" i="27"/>
  <c r="Y137" i="27" s="1"/>
  <c r="W188" i="27"/>
  <c r="W166" i="27"/>
  <c r="X140" i="27"/>
  <c r="X161" i="27"/>
  <c r="Z111" i="27" l="1"/>
  <c r="Z137" i="27" s="1"/>
  <c r="AA94" i="27"/>
  <c r="AA21" i="27"/>
  <c r="Z24" i="27"/>
  <c r="Z43" i="27"/>
  <c r="Z60" i="27" s="1"/>
  <c r="W213" i="27"/>
  <c r="W192" i="27"/>
  <c r="V248" i="27"/>
  <c r="V222" i="27"/>
  <c r="X188" i="27"/>
  <c r="X166" i="27"/>
  <c r="Y140" i="27"/>
  <c r="Y161" i="27"/>
  <c r="U251" i="27"/>
  <c r="U270" i="27"/>
  <c r="U276" i="27" s="1"/>
  <c r="X213" i="27" l="1"/>
  <c r="X192" i="27"/>
  <c r="W248" i="27"/>
  <c r="W222" i="27"/>
  <c r="AA111" i="27"/>
  <c r="AA137" i="27" s="1"/>
  <c r="AB94" i="27"/>
  <c r="Y166" i="27"/>
  <c r="Y188" i="27"/>
  <c r="Z161" i="27"/>
  <c r="Z140" i="27"/>
  <c r="V251" i="27"/>
  <c r="V270" i="27"/>
  <c r="V276" i="27" s="1"/>
  <c r="AA24" i="27"/>
  <c r="AA43" i="27"/>
  <c r="AA60" i="27" s="1"/>
  <c r="AB21" i="27"/>
  <c r="AB111" i="27" l="1"/>
  <c r="AB137" i="27" s="1"/>
  <c r="AC94" i="27"/>
  <c r="Z188" i="27"/>
  <c r="Z166" i="27"/>
  <c r="AA161" i="27"/>
  <c r="AA140" i="27"/>
  <c r="X248" i="27"/>
  <c r="X222" i="27"/>
  <c r="Y192" i="27"/>
  <c r="Y213" i="27"/>
  <c r="AC21" i="27"/>
  <c r="AB24" i="27"/>
  <c r="AB43" i="27"/>
  <c r="AB60" i="27" s="1"/>
  <c r="W270" i="27"/>
  <c r="W276" i="27" s="1"/>
  <c r="W251" i="27"/>
  <c r="Y248" i="27" l="1"/>
  <c r="Y222" i="27"/>
  <c r="AD94" i="27"/>
  <c r="AC111" i="27"/>
  <c r="AC137" i="27" s="1"/>
  <c r="AA188" i="27"/>
  <c r="AA166" i="27"/>
  <c r="AB140" i="27"/>
  <c r="AB161" i="27"/>
  <c r="AC43" i="27"/>
  <c r="AC60" i="27" s="1"/>
  <c r="AD21" i="27"/>
  <c r="AC24" i="27"/>
  <c r="X270" i="27"/>
  <c r="X276" i="27" s="1"/>
  <c r="X251" i="27"/>
  <c r="Z213" i="27"/>
  <c r="Z192" i="27"/>
  <c r="Z248" i="27" l="1"/>
  <c r="Z222" i="27"/>
  <c r="AD43" i="27"/>
  <c r="AD60" i="27" s="1"/>
  <c r="AE21" i="27"/>
  <c r="AD24" i="27"/>
  <c r="AA213" i="27"/>
  <c r="AA192" i="27"/>
  <c r="Y251" i="27"/>
  <c r="Y270" i="27"/>
  <c r="Y276" i="27" s="1"/>
  <c r="AB166" i="27"/>
  <c r="AB188" i="27"/>
  <c r="AC161" i="27"/>
  <c r="AC140" i="27"/>
  <c r="AD111" i="27"/>
  <c r="AD137" i="27" s="1"/>
  <c r="AE94" i="27"/>
  <c r="AD161" i="27" l="1"/>
  <c r="AD140" i="27"/>
  <c r="AA248" i="27"/>
  <c r="AA222" i="27"/>
  <c r="Z251" i="27"/>
  <c r="Z270" i="27"/>
  <c r="Z276" i="27" s="1"/>
  <c r="AC188" i="27"/>
  <c r="AC166" i="27"/>
  <c r="AE24" i="27"/>
  <c r="AE43" i="27"/>
  <c r="AE60" i="27" s="1"/>
  <c r="AF21" i="27"/>
  <c r="AF94" i="27"/>
  <c r="AE111" i="27"/>
  <c r="AE137" i="27" s="1"/>
  <c r="AB213" i="27"/>
  <c r="AB192" i="27"/>
  <c r="AF111" i="27" l="1"/>
  <c r="AF137" i="27" s="1"/>
  <c r="AG94" i="27"/>
  <c r="AG111" i="27" s="1"/>
  <c r="AG137" i="27" s="1"/>
  <c r="AG21" i="27"/>
  <c r="AF24" i="27"/>
  <c r="AF43" i="27"/>
  <c r="AF60" i="27" s="1"/>
  <c r="AC192" i="27"/>
  <c r="AC213" i="27"/>
  <c r="AA270" i="27"/>
  <c r="AA276" i="27" s="1"/>
  <c r="AA251" i="27"/>
  <c r="AB248" i="27"/>
  <c r="AB222" i="27"/>
  <c r="AE161" i="27"/>
  <c r="AE140" i="27"/>
  <c r="AD188" i="27"/>
  <c r="AD166" i="27"/>
  <c r="AC222" i="27" l="1"/>
  <c r="AC248" i="27"/>
  <c r="AG43" i="27"/>
  <c r="AG60" i="27" s="1"/>
  <c r="AG24" i="27"/>
  <c r="AE166" i="27"/>
  <c r="AE188" i="27"/>
  <c r="AD213" i="27"/>
  <c r="AD192" i="27"/>
  <c r="AB270" i="27"/>
  <c r="AB276" i="27" s="1"/>
  <c r="AB251" i="27"/>
  <c r="AG140" i="27"/>
  <c r="AG161" i="27"/>
  <c r="AF140" i="27"/>
  <c r="AF161" i="27"/>
  <c r="AG188" i="27" l="1"/>
  <c r="AG166" i="27"/>
  <c r="AD248" i="27"/>
  <c r="AD222" i="27"/>
  <c r="AF188" i="27"/>
  <c r="AF166" i="27"/>
  <c r="AE213" i="27"/>
  <c r="AE192" i="27"/>
  <c r="AC251" i="27"/>
  <c r="AC270" i="27"/>
  <c r="AC276" i="27" s="1"/>
  <c r="AD251" i="27" l="1"/>
  <c r="AD270" i="27"/>
  <c r="AD276" i="27" s="1"/>
  <c r="AE248" i="27"/>
  <c r="AE222" i="27"/>
  <c r="AF213" i="27"/>
  <c r="AF192" i="27"/>
  <c r="AG192" i="27"/>
  <c r="AG213" i="27"/>
  <c r="AG248" i="27" l="1"/>
  <c r="AG222" i="27"/>
  <c r="AE270" i="27"/>
  <c r="AE276" i="27" s="1"/>
  <c r="AE251" i="27"/>
  <c r="AF248" i="27"/>
  <c r="AF222" i="27"/>
  <c r="AF270" i="27" l="1"/>
  <c r="AF276" i="27" s="1"/>
  <c r="AF251" i="27"/>
  <c r="AG251" i="27"/>
  <c r="AG270" i="27"/>
  <c r="AG276" i="27" s="1"/>
  <c r="E3" i="26" l="1"/>
  <c r="F3" i="26" s="1"/>
  <c r="G3" i="26" s="1"/>
  <c r="H3" i="26" s="1"/>
  <c r="I3" i="26" s="1"/>
  <c r="J3" i="26" s="1"/>
  <c r="K3" i="26" s="1"/>
  <c r="L3" i="26" s="1"/>
  <c r="M3" i="26" s="1"/>
  <c r="N3" i="26" s="1"/>
  <c r="O3" i="26" s="1"/>
  <c r="P3" i="26" s="1"/>
  <c r="Q3" i="26" s="1"/>
  <c r="R3" i="26" s="1"/>
  <c r="S3" i="26" s="1"/>
  <c r="T3" i="26" s="1"/>
  <c r="U3" i="26" s="1"/>
  <c r="V3" i="26" s="1"/>
  <c r="W3" i="26" s="1"/>
  <c r="X3" i="26" s="1"/>
  <c r="Y3" i="26" s="1"/>
  <c r="Z3" i="26" s="1"/>
  <c r="AA3" i="26" s="1"/>
  <c r="AB3" i="26" s="1"/>
  <c r="AC3" i="26" s="1"/>
  <c r="AD3" i="26" s="1"/>
  <c r="AE3" i="26" s="1"/>
  <c r="AF3" i="26" s="1"/>
  <c r="AG3" i="26" s="1"/>
  <c r="D3" i="26"/>
  <c r="A284" i="26"/>
  <c r="A283" i="26"/>
  <c r="A282" i="26"/>
  <c r="A281" i="26"/>
  <c r="C115" i="26"/>
  <c r="C141" i="26" s="1"/>
  <c r="D98" i="26"/>
  <c r="E98" i="26" s="1"/>
  <c r="E115" i="26" s="1"/>
  <c r="E141" i="26" s="1"/>
  <c r="E165" i="26" s="1"/>
  <c r="C47" i="26"/>
  <c r="C64" i="26" s="1"/>
  <c r="C28" i="26"/>
  <c r="D25" i="26"/>
  <c r="D47" i="26" s="1"/>
  <c r="D64" i="26" s="1"/>
  <c r="D3" i="16"/>
  <c r="E3" i="16" s="1"/>
  <c r="F3" i="16" s="1"/>
  <c r="G3" i="16" s="1"/>
  <c r="H3" i="16" s="1"/>
  <c r="I3" i="16" s="1"/>
  <c r="J3" i="16" s="1"/>
  <c r="K3" i="16" s="1"/>
  <c r="L3" i="16" s="1"/>
  <c r="M3" i="16" s="1"/>
  <c r="N3" i="16" s="1"/>
  <c r="O3" i="16" s="1"/>
  <c r="P3" i="16" s="1"/>
  <c r="Q3" i="16" s="1"/>
  <c r="R3" i="16" s="1"/>
  <c r="S3" i="16" s="1"/>
  <c r="T3" i="16" s="1"/>
  <c r="U3" i="16" s="1"/>
  <c r="V3" i="16" s="1"/>
  <c r="W3" i="16" s="1"/>
  <c r="X3" i="16" s="1"/>
  <c r="Y3" i="16" s="1"/>
  <c r="Z3" i="16" s="1"/>
  <c r="AA3" i="16" s="1"/>
  <c r="AB3" i="16" s="1"/>
  <c r="AC3" i="16" s="1"/>
  <c r="AD3" i="16" s="1"/>
  <c r="AE3" i="16" s="1"/>
  <c r="AF3" i="16" s="1"/>
  <c r="AG3" i="16" s="1"/>
  <c r="E25" i="26" l="1"/>
  <c r="C144" i="26"/>
  <c r="C165" i="26"/>
  <c r="E144" i="26"/>
  <c r="E192" i="26"/>
  <c r="E170" i="26"/>
  <c r="D28" i="26"/>
  <c r="F98" i="26"/>
  <c r="D115" i="26"/>
  <c r="D141" i="26" s="1"/>
  <c r="F25" i="26" l="1"/>
  <c r="E47" i="26"/>
  <c r="E64" i="26" s="1"/>
  <c r="E28" i="26"/>
  <c r="D165" i="26"/>
  <c r="D144" i="26"/>
  <c r="E196" i="26"/>
  <c r="E217" i="26"/>
  <c r="F115" i="26"/>
  <c r="F141" i="26" s="1"/>
  <c r="G98" i="26"/>
  <c r="C170" i="26"/>
  <c r="C192" i="26"/>
  <c r="F28" i="26" l="1"/>
  <c r="F47" i="26"/>
  <c r="F64" i="26" s="1"/>
  <c r="G25" i="26"/>
  <c r="H98" i="26"/>
  <c r="G115" i="26"/>
  <c r="G141" i="26" s="1"/>
  <c r="F165" i="26"/>
  <c r="F144" i="26"/>
  <c r="D170" i="26"/>
  <c r="D192" i="26"/>
  <c r="C217" i="26"/>
  <c r="C196" i="26"/>
  <c r="E252" i="26"/>
  <c r="E226" i="26"/>
  <c r="G28" i="26" l="1"/>
  <c r="H25" i="26"/>
  <c r="G47" i="26"/>
  <c r="G64" i="26" s="1"/>
  <c r="F192" i="26"/>
  <c r="F170" i="26"/>
  <c r="D217" i="26"/>
  <c r="D196" i="26"/>
  <c r="G144" i="26"/>
  <c r="G165" i="26"/>
  <c r="C252" i="26"/>
  <c r="C226" i="26"/>
  <c r="E255" i="26"/>
  <c r="E274" i="26"/>
  <c r="E280" i="26" s="1"/>
  <c r="I98" i="26"/>
  <c r="H115" i="26"/>
  <c r="H141" i="26" s="1"/>
  <c r="H28" i="26" l="1"/>
  <c r="I25" i="26"/>
  <c r="H47" i="26"/>
  <c r="H64" i="26" s="1"/>
  <c r="H165" i="26"/>
  <c r="H144" i="26"/>
  <c r="C274" i="26"/>
  <c r="C280" i="26" s="1"/>
  <c r="C255" i="26"/>
  <c r="D252" i="26"/>
  <c r="D226" i="26"/>
  <c r="I115" i="26"/>
  <c r="I141" i="26" s="1"/>
  <c r="J98" i="26"/>
  <c r="G192" i="26"/>
  <c r="G170" i="26"/>
  <c r="F196" i="26"/>
  <c r="F217" i="26"/>
  <c r="I28" i="26" l="1"/>
  <c r="I47" i="26"/>
  <c r="I64" i="26" s="1"/>
  <c r="J25" i="26"/>
  <c r="G217" i="26"/>
  <c r="G196" i="26"/>
  <c r="K98" i="26"/>
  <c r="J115" i="26"/>
  <c r="J141" i="26" s="1"/>
  <c r="F226" i="26"/>
  <c r="F252" i="26"/>
  <c r="I165" i="26"/>
  <c r="I144" i="26"/>
  <c r="D274" i="26"/>
  <c r="D280" i="26" s="1"/>
  <c r="D255" i="26"/>
  <c r="H192" i="26"/>
  <c r="H170" i="26"/>
  <c r="K25" i="26" l="1"/>
  <c r="J28" i="26"/>
  <c r="J47" i="26"/>
  <c r="J64" i="26" s="1"/>
  <c r="J165" i="26"/>
  <c r="J144" i="26"/>
  <c r="L98" i="26"/>
  <c r="K115" i="26"/>
  <c r="K141" i="26" s="1"/>
  <c r="H217" i="26"/>
  <c r="H196" i="26"/>
  <c r="I192" i="26"/>
  <c r="I170" i="26"/>
  <c r="F255" i="26"/>
  <c r="F274" i="26"/>
  <c r="F280" i="26" s="1"/>
  <c r="G252" i="26"/>
  <c r="G226" i="26"/>
  <c r="K28" i="26" l="1"/>
  <c r="L25" i="26"/>
  <c r="K47" i="26"/>
  <c r="K64" i="26" s="1"/>
  <c r="K144" i="26"/>
  <c r="K165" i="26"/>
  <c r="I196" i="26"/>
  <c r="I217" i="26"/>
  <c r="M98" i="26"/>
  <c r="L115" i="26"/>
  <c r="L141" i="26" s="1"/>
  <c r="G274" i="26"/>
  <c r="G280" i="26" s="1"/>
  <c r="G255" i="26"/>
  <c r="H252" i="26"/>
  <c r="H226" i="26"/>
  <c r="J192" i="26"/>
  <c r="J170" i="26"/>
  <c r="L47" i="26" l="1"/>
  <c r="L64" i="26" s="1"/>
  <c r="L28" i="26"/>
  <c r="M25" i="26"/>
  <c r="H274" i="26"/>
  <c r="H280" i="26" s="1"/>
  <c r="H255" i="26"/>
  <c r="I252" i="26"/>
  <c r="I226" i="26"/>
  <c r="J217" i="26"/>
  <c r="J196" i="26"/>
  <c r="L144" i="26"/>
  <c r="L165" i="26"/>
  <c r="K170" i="26"/>
  <c r="K192" i="26"/>
  <c r="M115" i="26"/>
  <c r="M141" i="26" s="1"/>
  <c r="N98" i="26"/>
  <c r="M47" i="26" l="1"/>
  <c r="M64" i="26" s="1"/>
  <c r="M28" i="26"/>
  <c r="N25" i="26"/>
  <c r="L192" i="26"/>
  <c r="L170" i="26"/>
  <c r="N115" i="26"/>
  <c r="N141" i="26" s="1"/>
  <c r="O98" i="26"/>
  <c r="I255" i="26"/>
  <c r="I274" i="26"/>
  <c r="I280" i="26" s="1"/>
  <c r="M165" i="26"/>
  <c r="M144" i="26"/>
  <c r="K217" i="26"/>
  <c r="K196" i="26"/>
  <c r="J252" i="26"/>
  <c r="J226" i="26"/>
  <c r="N47" i="26" l="1"/>
  <c r="N64" i="26" s="1"/>
  <c r="N28" i="26"/>
  <c r="O25" i="26"/>
  <c r="P98" i="26"/>
  <c r="O115" i="26"/>
  <c r="O141" i="26" s="1"/>
  <c r="M192" i="26"/>
  <c r="M170" i="26"/>
  <c r="N165" i="26"/>
  <c r="N144" i="26"/>
  <c r="J255" i="26"/>
  <c r="J274" i="26"/>
  <c r="J280" i="26" s="1"/>
  <c r="K252" i="26"/>
  <c r="K226" i="26"/>
  <c r="L217" i="26"/>
  <c r="L196" i="26"/>
  <c r="O47" i="26" l="1"/>
  <c r="O64" i="26" s="1"/>
  <c r="P25" i="26"/>
  <c r="O28" i="26"/>
  <c r="K274" i="26"/>
  <c r="K280" i="26" s="1"/>
  <c r="K255" i="26"/>
  <c r="M196" i="26"/>
  <c r="M217" i="26"/>
  <c r="L252" i="26"/>
  <c r="L226" i="26"/>
  <c r="O144" i="26"/>
  <c r="O165" i="26"/>
  <c r="N192" i="26"/>
  <c r="N170" i="26"/>
  <c r="Q98" i="26"/>
  <c r="P115" i="26"/>
  <c r="P141" i="26" s="1"/>
  <c r="P28" i="26" l="1"/>
  <c r="Q25" i="26"/>
  <c r="P47" i="26"/>
  <c r="P64" i="26" s="1"/>
  <c r="N196" i="26"/>
  <c r="N217" i="26"/>
  <c r="L274" i="26"/>
  <c r="L280" i="26" s="1"/>
  <c r="L255" i="26"/>
  <c r="P144" i="26"/>
  <c r="P165" i="26"/>
  <c r="O192" i="26"/>
  <c r="O170" i="26"/>
  <c r="M252" i="26"/>
  <c r="M226" i="26"/>
  <c r="Q115" i="26"/>
  <c r="Q141" i="26" s="1"/>
  <c r="R98" i="26"/>
  <c r="Q47" i="26" l="1"/>
  <c r="Q64" i="26" s="1"/>
  <c r="Q28" i="26"/>
  <c r="R25" i="26"/>
  <c r="S98" i="26"/>
  <c r="R115" i="26"/>
  <c r="R141" i="26" s="1"/>
  <c r="O217" i="26"/>
  <c r="O196" i="26"/>
  <c r="Q165" i="26"/>
  <c r="Q144" i="26"/>
  <c r="P192" i="26"/>
  <c r="P170" i="26"/>
  <c r="N252" i="26"/>
  <c r="N226" i="26"/>
  <c r="M255" i="26"/>
  <c r="M274" i="26"/>
  <c r="M280" i="26" s="1"/>
  <c r="R47" i="26" l="1"/>
  <c r="R64" i="26" s="1"/>
  <c r="R28" i="26"/>
  <c r="S25" i="26"/>
  <c r="P217" i="26"/>
  <c r="P196" i="26"/>
  <c r="O252" i="26"/>
  <c r="O226" i="26"/>
  <c r="R165" i="26"/>
  <c r="R144" i="26"/>
  <c r="N255" i="26"/>
  <c r="N274" i="26"/>
  <c r="N280" i="26" s="1"/>
  <c r="Q192" i="26"/>
  <c r="Q170" i="26"/>
  <c r="T98" i="26"/>
  <c r="S115" i="26"/>
  <c r="S141" i="26" s="1"/>
  <c r="S47" i="26" l="1"/>
  <c r="S64" i="26" s="1"/>
  <c r="S28" i="26"/>
  <c r="T25" i="26"/>
  <c r="S144" i="26"/>
  <c r="S165" i="26"/>
  <c r="O274" i="26"/>
  <c r="O280" i="26" s="1"/>
  <c r="O255" i="26"/>
  <c r="Q196" i="26"/>
  <c r="Q217" i="26"/>
  <c r="U98" i="26"/>
  <c r="T115" i="26"/>
  <c r="T141" i="26" s="1"/>
  <c r="R192" i="26"/>
  <c r="R170" i="26"/>
  <c r="P252" i="26"/>
  <c r="P226" i="26"/>
  <c r="T47" i="26" l="1"/>
  <c r="T64" i="26" s="1"/>
  <c r="T28" i="26"/>
  <c r="U25" i="26"/>
  <c r="R217" i="26"/>
  <c r="R196" i="26"/>
  <c r="T144" i="26"/>
  <c r="T165" i="26"/>
  <c r="U115" i="26"/>
  <c r="U141" i="26" s="1"/>
  <c r="V98" i="26"/>
  <c r="P274" i="26"/>
  <c r="P280" i="26" s="1"/>
  <c r="P255" i="26"/>
  <c r="Q252" i="26"/>
  <c r="Q226" i="26"/>
  <c r="S170" i="26"/>
  <c r="S192" i="26"/>
  <c r="U47" i="26" l="1"/>
  <c r="U64" i="26" s="1"/>
  <c r="V25" i="26"/>
  <c r="U28" i="26"/>
  <c r="S217" i="26"/>
  <c r="S196" i="26"/>
  <c r="T170" i="26"/>
  <c r="T192" i="26"/>
  <c r="V115" i="26"/>
  <c r="V141" i="26" s="1"/>
  <c r="W98" i="26"/>
  <c r="Q255" i="26"/>
  <c r="Q274" i="26"/>
  <c r="Q280" i="26" s="1"/>
  <c r="U165" i="26"/>
  <c r="U144" i="26"/>
  <c r="R252" i="26"/>
  <c r="R226" i="26"/>
  <c r="W25" i="26" l="1"/>
  <c r="V47" i="26"/>
  <c r="V64" i="26" s="1"/>
  <c r="V28" i="26"/>
  <c r="U192" i="26"/>
  <c r="U170" i="26"/>
  <c r="V165" i="26"/>
  <c r="V144" i="26"/>
  <c r="T217" i="26"/>
  <c r="T196" i="26"/>
  <c r="R255" i="26"/>
  <c r="R274" i="26"/>
  <c r="R280" i="26" s="1"/>
  <c r="X98" i="26"/>
  <c r="W115" i="26"/>
  <c r="W141" i="26" s="1"/>
  <c r="S252" i="26"/>
  <c r="S226" i="26"/>
  <c r="W28" i="26" l="1"/>
  <c r="X25" i="26"/>
  <c r="W47" i="26"/>
  <c r="W64" i="26" s="1"/>
  <c r="S274" i="26"/>
  <c r="S280" i="26" s="1"/>
  <c r="S255" i="26"/>
  <c r="Y98" i="26"/>
  <c r="X115" i="26"/>
  <c r="X141" i="26" s="1"/>
  <c r="V192" i="26"/>
  <c r="V170" i="26"/>
  <c r="W144" i="26"/>
  <c r="W165" i="26"/>
  <c r="T252" i="26"/>
  <c r="T226" i="26"/>
  <c r="U196" i="26"/>
  <c r="U217" i="26"/>
  <c r="X47" i="26" l="1"/>
  <c r="X64" i="26" s="1"/>
  <c r="X28" i="26"/>
  <c r="Y25" i="26"/>
  <c r="T274" i="26"/>
  <c r="T280" i="26" s="1"/>
  <c r="T255" i="26"/>
  <c r="W192" i="26"/>
  <c r="W170" i="26"/>
  <c r="X144" i="26"/>
  <c r="X165" i="26"/>
  <c r="U252" i="26"/>
  <c r="U226" i="26"/>
  <c r="Y115" i="26"/>
  <c r="Y141" i="26" s="1"/>
  <c r="Z98" i="26"/>
  <c r="V196" i="26"/>
  <c r="V217" i="26"/>
  <c r="Y47" i="26" l="1"/>
  <c r="Y64" i="26" s="1"/>
  <c r="Z25" i="26"/>
  <c r="Y28" i="26"/>
  <c r="W217" i="26"/>
  <c r="W196" i="26"/>
  <c r="Y165" i="26"/>
  <c r="Y144" i="26"/>
  <c r="V226" i="26"/>
  <c r="V252" i="26"/>
  <c r="U255" i="26"/>
  <c r="U274" i="26"/>
  <c r="U280" i="26" s="1"/>
  <c r="AA98" i="26"/>
  <c r="Z115" i="26"/>
  <c r="Z141" i="26" s="1"/>
  <c r="X192" i="26"/>
  <c r="X170" i="26"/>
  <c r="Z28" i="26" l="1"/>
  <c r="AA25" i="26"/>
  <c r="Z47" i="26"/>
  <c r="Z64" i="26" s="1"/>
  <c r="AB98" i="26"/>
  <c r="AA115" i="26"/>
  <c r="AA141" i="26" s="1"/>
  <c r="Y192" i="26"/>
  <c r="Y170" i="26"/>
  <c r="X217" i="26"/>
  <c r="X196" i="26"/>
  <c r="V255" i="26"/>
  <c r="V274" i="26"/>
  <c r="V280" i="26" s="1"/>
  <c r="Z165" i="26"/>
  <c r="Z144" i="26"/>
  <c r="W252" i="26"/>
  <c r="W226" i="26"/>
  <c r="AA47" i="26" l="1"/>
  <c r="AA64" i="26" s="1"/>
  <c r="AB25" i="26"/>
  <c r="AA28" i="26"/>
  <c r="Y196" i="26"/>
  <c r="Y217" i="26"/>
  <c r="W274" i="26"/>
  <c r="W280" i="26" s="1"/>
  <c r="W255" i="26"/>
  <c r="AA144" i="26"/>
  <c r="AA165" i="26"/>
  <c r="Z192" i="26"/>
  <c r="Z170" i="26"/>
  <c r="X252" i="26"/>
  <c r="X226" i="26"/>
  <c r="AC98" i="26"/>
  <c r="AB115" i="26"/>
  <c r="AB141" i="26" s="1"/>
  <c r="AB47" i="26" l="1"/>
  <c r="AB64" i="26" s="1"/>
  <c r="AB28" i="26"/>
  <c r="AC25" i="26"/>
  <c r="X274" i="26"/>
  <c r="X280" i="26" s="1"/>
  <c r="X255" i="26"/>
  <c r="AB144" i="26"/>
  <c r="AB165" i="26"/>
  <c r="AC115" i="26"/>
  <c r="AC141" i="26" s="1"/>
  <c r="AD98" i="26"/>
  <c r="Z217" i="26"/>
  <c r="Z196" i="26"/>
  <c r="AA170" i="26"/>
  <c r="AA192" i="26"/>
  <c r="Y252" i="26"/>
  <c r="Y226" i="26"/>
  <c r="AD25" i="26" l="1"/>
  <c r="AC47" i="26"/>
  <c r="AC64" i="26" s="1"/>
  <c r="AC28" i="26"/>
  <c r="AC165" i="26"/>
  <c r="AC144" i="26"/>
  <c r="AB192" i="26"/>
  <c r="AB170" i="26"/>
  <c r="Y255" i="26"/>
  <c r="Y274" i="26"/>
  <c r="Y280" i="26" s="1"/>
  <c r="Z252" i="26"/>
  <c r="Z226" i="26"/>
  <c r="AA217" i="26"/>
  <c r="AA196" i="26"/>
  <c r="AD115" i="26"/>
  <c r="AD141" i="26" s="1"/>
  <c r="AE98" i="26"/>
  <c r="AD47" i="26" l="1"/>
  <c r="AD64" i="26" s="1"/>
  <c r="AD28" i="26"/>
  <c r="AE25" i="26"/>
  <c r="AC192" i="26"/>
  <c r="AC170" i="26"/>
  <c r="AA252" i="26"/>
  <c r="AA226" i="26"/>
  <c r="AF98" i="26"/>
  <c r="AE115" i="26"/>
  <c r="AE141" i="26" s="1"/>
  <c r="AB217" i="26"/>
  <c r="AB196" i="26"/>
  <c r="AD165" i="26"/>
  <c r="AD144" i="26"/>
  <c r="Z255" i="26"/>
  <c r="Z274" i="26"/>
  <c r="Z280" i="26" s="1"/>
  <c r="AE28" i="26" l="1"/>
  <c r="AF25" i="26"/>
  <c r="AE47" i="26"/>
  <c r="AE64" i="26" s="1"/>
  <c r="AG98" i="26"/>
  <c r="AG115" i="26" s="1"/>
  <c r="AG141" i="26" s="1"/>
  <c r="AF115" i="26"/>
  <c r="AF141" i="26" s="1"/>
  <c r="AC196" i="26"/>
  <c r="AC217" i="26"/>
  <c r="AD192" i="26"/>
  <c r="AD170" i="26"/>
  <c r="AA274" i="26"/>
  <c r="AA280" i="26" s="1"/>
  <c r="AA255" i="26"/>
  <c r="AB252" i="26"/>
  <c r="AB226" i="26"/>
  <c r="AE144" i="26"/>
  <c r="AE165" i="26"/>
  <c r="AF47" i="26" l="1"/>
  <c r="AF64" i="26" s="1"/>
  <c r="AF28" i="26"/>
  <c r="AG25" i="26"/>
  <c r="AF144" i="26"/>
  <c r="AF165" i="26"/>
  <c r="AB274" i="26"/>
  <c r="AB280" i="26" s="1"/>
  <c r="AB255" i="26"/>
  <c r="AD196" i="26"/>
  <c r="AD217" i="26"/>
  <c r="AG165" i="26"/>
  <c r="AG144" i="26"/>
  <c r="AE192" i="26"/>
  <c r="AE170" i="26"/>
  <c r="AC252" i="26"/>
  <c r="AC226" i="26"/>
  <c r="AG47" i="26" l="1"/>
  <c r="AG64" i="26" s="1"/>
  <c r="AG28" i="26"/>
  <c r="AE217" i="26"/>
  <c r="AE196" i="26"/>
  <c r="AC255" i="26"/>
  <c r="AC274" i="26"/>
  <c r="AC280" i="26" s="1"/>
  <c r="AG192" i="26"/>
  <c r="AG170" i="26"/>
  <c r="AD252" i="26"/>
  <c r="AD226" i="26"/>
  <c r="AF192" i="26"/>
  <c r="AF170" i="26"/>
  <c r="AF217" i="26" l="1"/>
  <c r="AF196" i="26"/>
  <c r="AG196" i="26"/>
  <c r="AG217" i="26"/>
  <c r="AE252" i="26"/>
  <c r="AE226" i="26"/>
  <c r="AD255" i="26"/>
  <c r="AD274" i="26"/>
  <c r="AD280" i="26" s="1"/>
  <c r="AE274" i="26" l="1"/>
  <c r="AE280" i="26" s="1"/>
  <c r="AE255" i="26"/>
  <c r="AF252" i="26"/>
  <c r="AF226" i="26"/>
  <c r="AG252" i="26"/>
  <c r="AG226" i="26"/>
  <c r="AG255" i="26" l="1"/>
  <c r="AG274" i="26"/>
  <c r="AG280" i="26" s="1"/>
  <c r="AF274" i="26"/>
  <c r="AF280" i="26" s="1"/>
  <c r="AF255" i="26"/>
  <c r="D19" i="16" l="1"/>
  <c r="E19" i="16" s="1"/>
  <c r="F19" i="16" s="1"/>
  <c r="G19" i="16" s="1"/>
  <c r="H19" i="16" s="1"/>
  <c r="I19" i="16" s="1"/>
  <c r="J19" i="16" s="1"/>
  <c r="K19" i="16" s="1"/>
  <c r="L19" i="16" s="1"/>
  <c r="M19" i="16" s="1"/>
  <c r="N19" i="16" s="1"/>
  <c r="O19" i="16" s="1"/>
  <c r="P19" i="16" s="1"/>
  <c r="Q19" i="16" s="1"/>
  <c r="R19" i="16" s="1"/>
  <c r="S19" i="16" s="1"/>
  <c r="T19" i="16" s="1"/>
  <c r="U19" i="16" s="1"/>
  <c r="V19" i="16" s="1"/>
  <c r="W19" i="16" s="1"/>
  <c r="X19" i="16" s="1"/>
  <c r="Y19" i="16" s="1"/>
  <c r="Z19" i="16" s="1"/>
  <c r="AA19" i="16" s="1"/>
  <c r="AB19" i="16" s="1"/>
  <c r="AC19" i="16" s="1"/>
  <c r="AD19" i="16" s="1"/>
  <c r="AE19" i="16" s="1"/>
  <c r="AF19" i="16" s="1"/>
  <c r="AG19" i="16" s="1"/>
  <c r="D3" i="25"/>
  <c r="E3" i="25" s="1"/>
  <c r="F3" i="25" s="1"/>
  <c r="G3" i="25" s="1"/>
  <c r="H3" i="25" s="1"/>
  <c r="I3" i="25" s="1"/>
  <c r="J3" i="25" s="1"/>
  <c r="K3" i="25" s="1"/>
  <c r="L3" i="25" s="1"/>
  <c r="M3" i="25" s="1"/>
  <c r="N3" i="25" s="1"/>
  <c r="O3" i="25" s="1"/>
  <c r="P3" i="25" s="1"/>
  <c r="Q3" i="25" s="1"/>
  <c r="R3" i="25" s="1"/>
  <c r="S3" i="25" s="1"/>
  <c r="T3" i="25" s="1"/>
  <c r="U3" i="25" s="1"/>
  <c r="V3" i="25" s="1"/>
  <c r="W3" i="25" s="1"/>
  <c r="X3" i="25" s="1"/>
  <c r="Y3" i="25" s="1"/>
  <c r="Z3" i="25" s="1"/>
  <c r="AA3" i="25" s="1"/>
  <c r="AB3" i="25" s="1"/>
  <c r="AC3" i="25" s="1"/>
  <c r="AD3" i="25" s="1"/>
  <c r="AE3" i="25" s="1"/>
  <c r="AF3" i="25" s="1"/>
  <c r="AG3" i="25" s="1"/>
  <c r="D25" i="25" l="1"/>
  <c r="E25" i="25" s="1"/>
  <c r="F25" i="25" s="1"/>
  <c r="G25" i="25" s="1"/>
  <c r="H25" i="25" s="1"/>
  <c r="I25" i="25" s="1"/>
  <c r="J25" i="25" s="1"/>
  <c r="K25" i="25" s="1"/>
  <c r="L25" i="25" s="1"/>
  <c r="M25" i="25" s="1"/>
  <c r="N25" i="25" s="1"/>
  <c r="O25" i="25" s="1"/>
  <c r="P25" i="25" s="1"/>
  <c r="Q25" i="25" s="1"/>
  <c r="R25" i="25" s="1"/>
  <c r="S25" i="25" s="1"/>
  <c r="T25" i="25" s="1"/>
  <c r="U25" i="25" s="1"/>
  <c r="V25" i="25" s="1"/>
  <c r="W25" i="25" s="1"/>
  <c r="X25" i="25" s="1"/>
  <c r="Y25" i="25" s="1"/>
  <c r="Z25" i="25" s="1"/>
  <c r="AA25" i="25" s="1"/>
  <c r="AB25" i="25" s="1"/>
  <c r="AC25" i="25" s="1"/>
  <c r="AD25" i="25" s="1"/>
  <c r="AE25" i="25" s="1"/>
  <c r="AF25" i="25" s="1"/>
  <c r="AG25" i="25" s="1"/>
  <c r="A262" i="25" l="1"/>
  <c r="A261" i="25"/>
  <c r="A260" i="25"/>
  <c r="A259" i="25"/>
  <c r="AE42" i="25"/>
  <c r="AE76" i="25" s="1"/>
  <c r="AE93" i="25" s="1"/>
  <c r="AE119" i="25" s="1"/>
  <c r="AA42" i="25"/>
  <c r="AA76" i="25" s="1"/>
  <c r="AA93" i="25" s="1"/>
  <c r="AA119" i="25" s="1"/>
  <c r="W42" i="25"/>
  <c r="W76" i="25" s="1"/>
  <c r="W93" i="25" s="1"/>
  <c r="W119" i="25" s="1"/>
  <c r="S42" i="25"/>
  <c r="S76" i="25" s="1"/>
  <c r="S93" i="25" s="1"/>
  <c r="S119" i="25" s="1"/>
  <c r="O42" i="25"/>
  <c r="O76" i="25" s="1"/>
  <c r="O93" i="25" s="1"/>
  <c r="O119" i="25" s="1"/>
  <c r="K42" i="25"/>
  <c r="K76" i="25" s="1"/>
  <c r="K93" i="25" s="1"/>
  <c r="K119" i="25" s="1"/>
  <c r="G42" i="25"/>
  <c r="G76" i="25" s="1"/>
  <c r="G93" i="25" s="1"/>
  <c r="G119" i="25" s="1"/>
  <c r="C42" i="25"/>
  <c r="C76" i="25" s="1"/>
  <c r="C93" i="25" s="1"/>
  <c r="C119" i="25" s="1"/>
  <c r="AG6" i="25"/>
  <c r="AF6" i="25"/>
  <c r="AE6" i="25"/>
  <c r="AD42" i="25"/>
  <c r="AD76" i="25" s="1"/>
  <c r="AD93" i="25" s="1"/>
  <c r="AD119" i="25" s="1"/>
  <c r="AC6" i="25"/>
  <c r="AB6" i="25"/>
  <c r="AA6" i="25"/>
  <c r="Z42" i="25"/>
  <c r="Z76" i="25" s="1"/>
  <c r="Z93" i="25" s="1"/>
  <c r="Z119" i="25" s="1"/>
  <c r="Y6" i="25"/>
  <c r="X6" i="25"/>
  <c r="W6" i="25"/>
  <c r="V42" i="25"/>
  <c r="V76" i="25" s="1"/>
  <c r="V93" i="25" s="1"/>
  <c r="V119" i="25" s="1"/>
  <c r="U6" i="25"/>
  <c r="T6" i="25"/>
  <c r="S6" i="25"/>
  <c r="R42" i="25"/>
  <c r="R76" i="25" s="1"/>
  <c r="R93" i="25" s="1"/>
  <c r="R119" i="25" s="1"/>
  <c r="Q6" i="25"/>
  <c r="P6" i="25"/>
  <c r="O6" i="25"/>
  <c r="N42" i="25"/>
  <c r="N76" i="25" s="1"/>
  <c r="N93" i="25" s="1"/>
  <c r="N119" i="25" s="1"/>
  <c r="M6" i="25"/>
  <c r="L6" i="25"/>
  <c r="K6" i="25"/>
  <c r="J42" i="25"/>
  <c r="J76" i="25" s="1"/>
  <c r="J93" i="25" s="1"/>
  <c r="J119" i="25" s="1"/>
  <c r="I6" i="25"/>
  <c r="H6" i="25"/>
  <c r="G6" i="25"/>
  <c r="F42" i="25"/>
  <c r="F76" i="25" s="1"/>
  <c r="F93" i="25" s="1"/>
  <c r="F119" i="25" s="1"/>
  <c r="E6" i="25"/>
  <c r="D6" i="25"/>
  <c r="C6" i="25"/>
  <c r="N6" i="25" l="1"/>
  <c r="AD6" i="25"/>
  <c r="R6" i="25"/>
  <c r="F6" i="25"/>
  <c r="V6" i="25"/>
  <c r="J6" i="25"/>
  <c r="Z6" i="25"/>
  <c r="F143" i="25"/>
  <c r="F122" i="25"/>
  <c r="J143" i="25"/>
  <c r="J122" i="25"/>
  <c r="N143" i="25"/>
  <c r="N122" i="25"/>
  <c r="R143" i="25"/>
  <c r="R122" i="25"/>
  <c r="V143" i="25"/>
  <c r="V122" i="25"/>
  <c r="Z143" i="25"/>
  <c r="Z122" i="25"/>
  <c r="AD143" i="25"/>
  <c r="AD122" i="25"/>
  <c r="C143" i="25"/>
  <c r="C122" i="25"/>
  <c r="G122" i="25"/>
  <c r="G143" i="25"/>
  <c r="K122" i="25"/>
  <c r="K143" i="25"/>
  <c r="O143" i="25"/>
  <c r="O122" i="25"/>
  <c r="S122" i="25"/>
  <c r="S143" i="25"/>
  <c r="W122" i="25"/>
  <c r="W143" i="25"/>
  <c r="AA143" i="25"/>
  <c r="AA122" i="25"/>
  <c r="AE122" i="25"/>
  <c r="AE143" i="25"/>
  <c r="D42" i="25"/>
  <c r="D76" i="25" s="1"/>
  <c r="D93" i="25" s="1"/>
  <c r="D119" i="25" s="1"/>
  <c r="D122" i="25" s="1"/>
  <c r="H42" i="25"/>
  <c r="H76" i="25" s="1"/>
  <c r="H93" i="25" s="1"/>
  <c r="H119" i="25" s="1"/>
  <c r="H143" i="25" s="1"/>
  <c r="L42" i="25"/>
  <c r="L76" i="25" s="1"/>
  <c r="L93" i="25" s="1"/>
  <c r="L119" i="25" s="1"/>
  <c r="L122" i="25" s="1"/>
  <c r="P42" i="25"/>
  <c r="P76" i="25" s="1"/>
  <c r="P93" i="25" s="1"/>
  <c r="P119" i="25" s="1"/>
  <c r="P143" i="25" s="1"/>
  <c r="T42" i="25"/>
  <c r="T76" i="25" s="1"/>
  <c r="T93" i="25" s="1"/>
  <c r="T119" i="25" s="1"/>
  <c r="T122" i="25" s="1"/>
  <c r="X42" i="25"/>
  <c r="X76" i="25" s="1"/>
  <c r="X93" i="25" s="1"/>
  <c r="X119" i="25" s="1"/>
  <c r="X143" i="25" s="1"/>
  <c r="AB42" i="25"/>
  <c r="AB76" i="25" s="1"/>
  <c r="AB93" i="25" s="1"/>
  <c r="AB119" i="25" s="1"/>
  <c r="AB122" i="25" s="1"/>
  <c r="AF42" i="25"/>
  <c r="AF76" i="25" s="1"/>
  <c r="AF93" i="25" s="1"/>
  <c r="AF119" i="25" s="1"/>
  <c r="AF143" i="25" s="1"/>
  <c r="E42" i="25"/>
  <c r="E76" i="25" s="1"/>
  <c r="E93" i="25" s="1"/>
  <c r="E119" i="25" s="1"/>
  <c r="E122" i="25" s="1"/>
  <c r="I42" i="25"/>
  <c r="I76" i="25" s="1"/>
  <c r="I93" i="25" s="1"/>
  <c r="I119" i="25" s="1"/>
  <c r="I143" i="25" s="1"/>
  <c r="M42" i="25"/>
  <c r="M76" i="25" s="1"/>
  <c r="M93" i="25" s="1"/>
  <c r="M119" i="25" s="1"/>
  <c r="M143" i="25" s="1"/>
  <c r="Q42" i="25"/>
  <c r="Q76" i="25" s="1"/>
  <c r="Q93" i="25" s="1"/>
  <c r="Q119" i="25" s="1"/>
  <c r="Q143" i="25" s="1"/>
  <c r="U42" i="25"/>
  <c r="U76" i="25" s="1"/>
  <c r="U93" i="25" s="1"/>
  <c r="U119" i="25" s="1"/>
  <c r="U122" i="25" s="1"/>
  <c r="Y42" i="25"/>
  <c r="Y76" i="25" s="1"/>
  <c r="Y93" i="25" s="1"/>
  <c r="Y119" i="25" s="1"/>
  <c r="Y143" i="25" s="1"/>
  <c r="AC42" i="25"/>
  <c r="AC76" i="25" s="1"/>
  <c r="AC93" i="25" s="1"/>
  <c r="AC119" i="25" s="1"/>
  <c r="AC122" i="25" s="1"/>
  <c r="AG42" i="25"/>
  <c r="AG76" i="25" s="1"/>
  <c r="AG93" i="25" s="1"/>
  <c r="AG119" i="25" s="1"/>
  <c r="AG122" i="25" s="1"/>
  <c r="AF122" i="25" l="1"/>
  <c r="X122" i="25"/>
  <c r="P122" i="25"/>
  <c r="H122" i="25"/>
  <c r="Y122" i="25"/>
  <c r="I122" i="25"/>
  <c r="Q122" i="25"/>
  <c r="M122" i="25"/>
  <c r="AB143" i="25"/>
  <c r="T143" i="25"/>
  <c r="L143" i="25"/>
  <c r="D143" i="25"/>
  <c r="U143" i="25"/>
  <c r="AG143" i="25"/>
  <c r="E143" i="25"/>
  <c r="AC143" i="25"/>
  <c r="AA148" i="25"/>
  <c r="AA170" i="25"/>
  <c r="C148" i="25"/>
  <c r="C170" i="25"/>
  <c r="AD148" i="25"/>
  <c r="AD170" i="25"/>
  <c r="V148" i="25"/>
  <c r="V170" i="25"/>
  <c r="N148" i="25"/>
  <c r="N170" i="25"/>
  <c r="F148" i="25"/>
  <c r="F170" i="25"/>
  <c r="O148" i="25"/>
  <c r="O170" i="25"/>
  <c r="Z148" i="25"/>
  <c r="Z170" i="25"/>
  <c r="R148" i="25"/>
  <c r="R170" i="25"/>
  <c r="J148" i="25"/>
  <c r="J170" i="25"/>
  <c r="AB170" i="25"/>
  <c r="AB148" i="25"/>
  <c r="T170" i="25"/>
  <c r="T148" i="25"/>
  <c r="L170" i="25"/>
  <c r="L148" i="25"/>
  <c r="D170" i="25"/>
  <c r="D148" i="25"/>
  <c r="U148" i="25"/>
  <c r="U170" i="25"/>
  <c r="AE148" i="25"/>
  <c r="AE170" i="25"/>
  <c r="W148" i="25"/>
  <c r="W170" i="25"/>
  <c r="G148" i="25"/>
  <c r="G170" i="25"/>
  <c r="AG170" i="25"/>
  <c r="AG148" i="25"/>
  <c r="E148" i="25"/>
  <c r="E170" i="25"/>
  <c r="AC148" i="25"/>
  <c r="AC170" i="25"/>
  <c r="AF170" i="25"/>
  <c r="AF148" i="25"/>
  <c r="X170" i="25"/>
  <c r="X148" i="25"/>
  <c r="P170" i="25"/>
  <c r="P148" i="25"/>
  <c r="H170" i="25"/>
  <c r="H148" i="25"/>
  <c r="Y170" i="25"/>
  <c r="Y148" i="25"/>
  <c r="I170" i="25"/>
  <c r="I148" i="25"/>
  <c r="S148" i="25"/>
  <c r="S170" i="25"/>
  <c r="K148" i="25"/>
  <c r="K170" i="25"/>
  <c r="Q170" i="25"/>
  <c r="Q148" i="25"/>
  <c r="M148" i="25"/>
  <c r="M170" i="25"/>
  <c r="E174" i="25" l="1"/>
  <c r="E195" i="25"/>
  <c r="F195" i="25"/>
  <c r="F174" i="25"/>
  <c r="Q174" i="25"/>
  <c r="Q195" i="25"/>
  <c r="Y174" i="25"/>
  <c r="Y195" i="25"/>
  <c r="P174" i="25"/>
  <c r="P195" i="25"/>
  <c r="AF174" i="25"/>
  <c r="AF195" i="25"/>
  <c r="D174" i="25"/>
  <c r="D195" i="25"/>
  <c r="T174" i="25"/>
  <c r="T195" i="25"/>
  <c r="S174" i="25"/>
  <c r="S195" i="25"/>
  <c r="AE195" i="25"/>
  <c r="AE174" i="25"/>
  <c r="J195" i="25"/>
  <c r="J174" i="25"/>
  <c r="C174" i="25"/>
  <c r="C195" i="25"/>
  <c r="K174" i="25"/>
  <c r="K195" i="25"/>
  <c r="AC174" i="25"/>
  <c r="AC195" i="25"/>
  <c r="W195" i="25"/>
  <c r="W174" i="25"/>
  <c r="U174" i="25"/>
  <c r="U195" i="25"/>
  <c r="R195" i="25"/>
  <c r="R174" i="25"/>
  <c r="O195" i="25"/>
  <c r="O174" i="25"/>
  <c r="N195" i="25"/>
  <c r="N174" i="25"/>
  <c r="AD195" i="25"/>
  <c r="AD174" i="25"/>
  <c r="AA174" i="25"/>
  <c r="AA195" i="25"/>
  <c r="G195" i="25"/>
  <c r="G174" i="25"/>
  <c r="Z195" i="25"/>
  <c r="Z174" i="25"/>
  <c r="V195" i="25"/>
  <c r="V174" i="25"/>
  <c r="M174" i="25"/>
  <c r="M195" i="25"/>
  <c r="I174" i="25"/>
  <c r="I195" i="25"/>
  <c r="H174" i="25"/>
  <c r="H195" i="25"/>
  <c r="X174" i="25"/>
  <c r="X195" i="25"/>
  <c r="AG174" i="25"/>
  <c r="AG195" i="25"/>
  <c r="L174" i="25"/>
  <c r="L195" i="25"/>
  <c r="AB174" i="25"/>
  <c r="AB195" i="25"/>
  <c r="L230" i="25" l="1"/>
  <c r="L204" i="25"/>
  <c r="X230" i="25"/>
  <c r="X204" i="25"/>
  <c r="I204" i="25"/>
  <c r="I230" i="25"/>
  <c r="U204" i="25"/>
  <c r="U230" i="25"/>
  <c r="AC204" i="25"/>
  <c r="AC230" i="25"/>
  <c r="C230" i="25"/>
  <c r="C204" i="25"/>
  <c r="T204" i="25"/>
  <c r="T230" i="25"/>
  <c r="AF204" i="25"/>
  <c r="AF230" i="25"/>
  <c r="Y204" i="25"/>
  <c r="Y230" i="25"/>
  <c r="V204" i="25"/>
  <c r="V230" i="25"/>
  <c r="O230" i="25"/>
  <c r="O204" i="25"/>
  <c r="F204" i="25"/>
  <c r="F230" i="25"/>
  <c r="AB230" i="25"/>
  <c r="AB204" i="25"/>
  <c r="AG204" i="25"/>
  <c r="AG230" i="25"/>
  <c r="H204" i="25"/>
  <c r="H230" i="25"/>
  <c r="M204" i="25"/>
  <c r="M230" i="25"/>
  <c r="AA230" i="25"/>
  <c r="AA204" i="25"/>
  <c r="K230" i="25"/>
  <c r="K204" i="25"/>
  <c r="S230" i="25"/>
  <c r="S204" i="25"/>
  <c r="D230" i="25"/>
  <c r="D204" i="25"/>
  <c r="P204" i="25"/>
  <c r="P230" i="25"/>
  <c r="Q204" i="25"/>
  <c r="Q230" i="25"/>
  <c r="E204" i="25"/>
  <c r="E230" i="25"/>
  <c r="G230" i="25"/>
  <c r="G204" i="25"/>
  <c r="AD204" i="25"/>
  <c r="AD230" i="25"/>
  <c r="AE230" i="25"/>
  <c r="AE204" i="25"/>
  <c r="Z204" i="25"/>
  <c r="Z230" i="25"/>
  <c r="N204" i="25"/>
  <c r="N230" i="25"/>
  <c r="R204" i="25"/>
  <c r="R230" i="25"/>
  <c r="W230" i="25"/>
  <c r="W204" i="25"/>
  <c r="J204" i="25"/>
  <c r="J230" i="25"/>
  <c r="W233" i="25" l="1"/>
  <c r="W252" i="25"/>
  <c r="W258" i="25" s="1"/>
  <c r="G233" i="25"/>
  <c r="G252" i="25"/>
  <c r="G258" i="25" s="1"/>
  <c r="K233" i="25"/>
  <c r="K252" i="25"/>
  <c r="K258" i="25" s="1"/>
  <c r="N233" i="25"/>
  <c r="N252" i="25"/>
  <c r="N258" i="25" s="1"/>
  <c r="Q252" i="25"/>
  <c r="Q258" i="25" s="1"/>
  <c r="Q233" i="25"/>
  <c r="M252" i="25"/>
  <c r="M258" i="25" s="1"/>
  <c r="M233" i="25"/>
  <c r="AG252" i="25"/>
  <c r="AG258" i="25" s="1"/>
  <c r="AG233" i="25"/>
  <c r="F252" i="25"/>
  <c r="F258" i="25" s="1"/>
  <c r="F233" i="25"/>
  <c r="V233" i="25"/>
  <c r="V252" i="25"/>
  <c r="V258" i="25" s="1"/>
  <c r="AF233" i="25"/>
  <c r="AF252" i="25"/>
  <c r="AF258" i="25" s="1"/>
  <c r="U252" i="25"/>
  <c r="U258" i="25" s="1"/>
  <c r="U233" i="25"/>
  <c r="X233" i="25"/>
  <c r="X252" i="25"/>
  <c r="X258" i="25" s="1"/>
  <c r="J252" i="25"/>
  <c r="J258" i="25" s="1"/>
  <c r="J233" i="25"/>
  <c r="R252" i="25"/>
  <c r="R258" i="25" s="1"/>
  <c r="R233" i="25"/>
  <c r="Z252" i="25"/>
  <c r="Z258" i="25" s="1"/>
  <c r="Z233" i="25"/>
  <c r="AD233" i="25"/>
  <c r="AD252" i="25"/>
  <c r="AD258" i="25" s="1"/>
  <c r="E252" i="25"/>
  <c r="E258" i="25" s="1"/>
  <c r="E233" i="25"/>
  <c r="P233" i="25"/>
  <c r="P252" i="25"/>
  <c r="P258" i="25" s="1"/>
  <c r="H233" i="25"/>
  <c r="H252" i="25"/>
  <c r="H258" i="25" s="1"/>
  <c r="Y252" i="25"/>
  <c r="Y258" i="25" s="1"/>
  <c r="Y233" i="25"/>
  <c r="T233" i="25"/>
  <c r="T252" i="25"/>
  <c r="T258" i="25" s="1"/>
  <c r="AC252" i="25"/>
  <c r="AC258" i="25" s="1"/>
  <c r="AC233" i="25"/>
  <c r="I252" i="25"/>
  <c r="I258" i="25" s="1"/>
  <c r="I233" i="25"/>
  <c r="AE233" i="25"/>
  <c r="AE252" i="25"/>
  <c r="AE258" i="25" s="1"/>
  <c r="D233" i="25"/>
  <c r="D252" i="25"/>
  <c r="D258" i="25" s="1"/>
  <c r="C233" i="25"/>
  <c r="C252" i="25"/>
  <c r="C258" i="25" s="1"/>
  <c r="S233" i="25"/>
  <c r="S252" i="25"/>
  <c r="S258" i="25" s="1"/>
  <c r="AA233" i="25"/>
  <c r="AA252" i="25"/>
  <c r="AA258" i="25" s="1"/>
  <c r="AB233" i="25"/>
  <c r="AB252" i="25"/>
  <c r="AB258" i="25" s="1"/>
  <c r="O233" i="25"/>
  <c r="O252" i="25"/>
  <c r="O258" i="25" s="1"/>
  <c r="L233" i="25"/>
  <c r="L252" i="25"/>
  <c r="L258" i="25" s="1"/>
  <c r="A278" i="16" l="1"/>
  <c r="A277" i="16"/>
  <c r="A276" i="16"/>
  <c r="A275" i="16"/>
  <c r="L41" i="16" l="1"/>
  <c r="L58" i="16" s="1"/>
  <c r="L92" i="16" s="1"/>
  <c r="L109" i="16" s="1"/>
  <c r="L135" i="16" s="1"/>
  <c r="L22" i="16"/>
  <c r="N41" i="16"/>
  <c r="N58" i="16" s="1"/>
  <c r="N92" i="16" s="1"/>
  <c r="N109" i="16" s="1"/>
  <c r="N135" i="16" s="1"/>
  <c r="N22" i="16"/>
  <c r="Y41" i="16"/>
  <c r="Y58" i="16" s="1"/>
  <c r="Y92" i="16" s="1"/>
  <c r="Y109" i="16" s="1"/>
  <c r="Y135" i="16" s="1"/>
  <c r="Y22" i="16"/>
  <c r="K41" i="16"/>
  <c r="K58" i="16" s="1"/>
  <c r="K92" i="16" s="1"/>
  <c r="K22" i="16"/>
  <c r="P41" i="16"/>
  <c r="P58" i="16" s="1"/>
  <c r="P92" i="16" s="1"/>
  <c r="P109" i="16" s="1"/>
  <c r="P135" i="16" s="1"/>
  <c r="P22" i="16"/>
  <c r="AF41" i="16"/>
  <c r="AF58" i="16" s="1"/>
  <c r="AF92" i="16" s="1"/>
  <c r="AF109" i="16" s="1"/>
  <c r="AF135" i="16" s="1"/>
  <c r="AF22" i="16"/>
  <c r="R41" i="16"/>
  <c r="R58" i="16" s="1"/>
  <c r="R92" i="16" s="1"/>
  <c r="R109" i="16" s="1"/>
  <c r="R135" i="16" s="1"/>
  <c r="R138" i="16" s="1"/>
  <c r="R22" i="16"/>
  <c r="C41" i="16"/>
  <c r="C58" i="16" s="1"/>
  <c r="C92" i="16" s="1"/>
  <c r="C109" i="16" s="1"/>
  <c r="C135" i="16" s="1"/>
  <c r="C22" i="16"/>
  <c r="AG41" i="16"/>
  <c r="AG58" i="16" s="1"/>
  <c r="AG92" i="16" s="1"/>
  <c r="AG109" i="16" s="1"/>
  <c r="AG135" i="16" s="1"/>
  <c r="AG22" i="16"/>
  <c r="M41" i="16"/>
  <c r="M58" i="16" s="1"/>
  <c r="M92" i="16" s="1"/>
  <c r="M109" i="16" s="1"/>
  <c r="M135" i="16" s="1"/>
  <c r="M22" i="16"/>
  <c r="AB41" i="16"/>
  <c r="AB58" i="16" s="1"/>
  <c r="AB92" i="16" s="1"/>
  <c r="AB109" i="16" s="1"/>
  <c r="AB135" i="16" s="1"/>
  <c r="AB138" i="16" s="1"/>
  <c r="AB22" i="16"/>
  <c r="AA41" i="16"/>
  <c r="AA58" i="16" s="1"/>
  <c r="AA92" i="16" s="1"/>
  <c r="AA109" i="16" s="1"/>
  <c r="AA135" i="16" s="1"/>
  <c r="AA138" i="16" s="1"/>
  <c r="AA22" i="16"/>
  <c r="D41" i="16"/>
  <c r="D58" i="16" s="1"/>
  <c r="D92" i="16" s="1"/>
  <c r="D109" i="16" s="1"/>
  <c r="D135" i="16" s="1"/>
  <c r="D159" i="16" s="1"/>
  <c r="D164" i="16" s="1"/>
  <c r="D22" i="16"/>
  <c r="T41" i="16"/>
  <c r="T58" i="16" s="1"/>
  <c r="T92" i="16" s="1"/>
  <c r="T109" i="16" s="1"/>
  <c r="T135" i="16" s="1"/>
  <c r="T138" i="16" s="1"/>
  <c r="T22" i="16"/>
  <c r="F41" i="16"/>
  <c r="F58" i="16" s="1"/>
  <c r="F92" i="16" s="1"/>
  <c r="F109" i="16" s="1"/>
  <c r="F135" i="16" s="1"/>
  <c r="F22" i="16"/>
  <c r="V41" i="16"/>
  <c r="V58" i="16" s="1"/>
  <c r="V92" i="16" s="1"/>
  <c r="V109" i="16" s="1"/>
  <c r="V135" i="16" s="1"/>
  <c r="V22" i="16"/>
  <c r="I41" i="16"/>
  <c r="I58" i="16" s="1"/>
  <c r="I92" i="16" s="1"/>
  <c r="I109" i="16" s="1"/>
  <c r="I135" i="16" s="1"/>
  <c r="I138" i="16" s="1"/>
  <c r="I22" i="16"/>
  <c r="AE41" i="16"/>
  <c r="AE58" i="16" s="1"/>
  <c r="AE92" i="16" s="1"/>
  <c r="AE109" i="16" s="1"/>
  <c r="AE135" i="16" s="1"/>
  <c r="AE138" i="16" s="1"/>
  <c r="AE22" i="16"/>
  <c r="W41" i="16"/>
  <c r="W58" i="16" s="1"/>
  <c r="W92" i="16" s="1"/>
  <c r="W109" i="16" s="1"/>
  <c r="W135" i="16" s="1"/>
  <c r="W22" i="16"/>
  <c r="O41" i="16"/>
  <c r="O58" i="16" s="1"/>
  <c r="O92" i="16" s="1"/>
  <c r="O109" i="16" s="1"/>
  <c r="O135" i="16" s="1"/>
  <c r="O138" i="16" s="1"/>
  <c r="O22" i="16"/>
  <c r="G41" i="16"/>
  <c r="G58" i="16" s="1"/>
  <c r="G92" i="16" s="1"/>
  <c r="G109" i="16" s="1"/>
  <c r="G135" i="16" s="1"/>
  <c r="G138" i="16" s="1"/>
  <c r="G22" i="16"/>
  <c r="U41" i="16"/>
  <c r="U58" i="16" s="1"/>
  <c r="U92" i="16" s="1"/>
  <c r="U109" i="16" s="1"/>
  <c r="U135" i="16" s="1"/>
  <c r="U22" i="16"/>
  <c r="AD41" i="16"/>
  <c r="AD58" i="16" s="1"/>
  <c r="AD92" i="16" s="1"/>
  <c r="AD109" i="16" s="1"/>
  <c r="AD135" i="16" s="1"/>
  <c r="AD138" i="16" s="1"/>
  <c r="AD22" i="16"/>
  <c r="S41" i="16"/>
  <c r="S58" i="16" s="1"/>
  <c r="S92" i="16" s="1"/>
  <c r="S22" i="16"/>
  <c r="E41" i="16"/>
  <c r="E58" i="16" s="1"/>
  <c r="E92" i="16" s="1"/>
  <c r="E109" i="16" s="1"/>
  <c r="E135" i="16" s="1"/>
  <c r="E138" i="16" s="1"/>
  <c r="E22" i="16"/>
  <c r="H41" i="16"/>
  <c r="H58" i="16" s="1"/>
  <c r="H92" i="16" s="1"/>
  <c r="H109" i="16" s="1"/>
  <c r="H135" i="16" s="1"/>
  <c r="H22" i="16"/>
  <c r="X41" i="16"/>
  <c r="X58" i="16" s="1"/>
  <c r="X92" i="16" s="1"/>
  <c r="X109" i="16" s="1"/>
  <c r="X135" i="16" s="1"/>
  <c r="X138" i="16" s="1"/>
  <c r="X22" i="16"/>
  <c r="J41" i="16"/>
  <c r="J58" i="16" s="1"/>
  <c r="J92" i="16" s="1"/>
  <c r="J109" i="16" s="1"/>
  <c r="J135" i="16" s="1"/>
  <c r="J22" i="16"/>
  <c r="Z41" i="16"/>
  <c r="Z58" i="16" s="1"/>
  <c r="Z92" i="16" s="1"/>
  <c r="Z109" i="16" s="1"/>
  <c r="Z135" i="16" s="1"/>
  <c r="Z159" i="16" s="1"/>
  <c r="Z186" i="16" s="1"/>
  <c r="Z22" i="16"/>
  <c r="Q41" i="16"/>
  <c r="Q58" i="16" s="1"/>
  <c r="Q92" i="16" s="1"/>
  <c r="Q109" i="16" s="1"/>
  <c r="Q135" i="16" s="1"/>
  <c r="Q138" i="16" s="1"/>
  <c r="Q22" i="16"/>
  <c r="AC41" i="16"/>
  <c r="AC58" i="16" s="1"/>
  <c r="AC92" i="16" s="1"/>
  <c r="AC109" i="16" s="1"/>
  <c r="AC135" i="16" s="1"/>
  <c r="AC138" i="16" s="1"/>
  <c r="AC22" i="16"/>
  <c r="H159" i="16"/>
  <c r="H186" i="16" s="1"/>
  <c r="H138" i="16"/>
  <c r="I159" i="16"/>
  <c r="I164" i="16" s="1"/>
  <c r="D138" i="16"/>
  <c r="E159" i="16"/>
  <c r="E186" i="16" s="1"/>
  <c r="N159" i="16"/>
  <c r="N164" i="16" s="1"/>
  <c r="N138" i="16"/>
  <c r="AF159" i="16"/>
  <c r="AF164" i="16" s="1"/>
  <c r="AF138" i="16"/>
  <c r="P159" i="16"/>
  <c r="P186" i="16" s="1"/>
  <c r="P138" i="16"/>
  <c r="AG159" i="16"/>
  <c r="AG164" i="16" s="1"/>
  <c r="AG138" i="16"/>
  <c r="Q159" i="16"/>
  <c r="Q164" i="16" s="1"/>
  <c r="F159" i="16"/>
  <c r="F186" i="16" s="1"/>
  <c r="F138" i="16"/>
  <c r="Y159" i="16"/>
  <c r="Y164" i="16" s="1"/>
  <c r="Y138" i="16"/>
  <c r="R159" i="16"/>
  <c r="R164" i="16" s="1"/>
  <c r="J159" i="16"/>
  <c r="J186" i="16" s="1"/>
  <c r="J138" i="16"/>
  <c r="T159" i="16"/>
  <c r="T186" i="16" s="1"/>
  <c r="U159" i="16"/>
  <c r="U186" i="16" s="1"/>
  <c r="U138" i="16"/>
  <c r="AB159" i="16"/>
  <c r="AB164" i="16" s="1"/>
  <c r="L159" i="16"/>
  <c r="L164" i="16" s="1"/>
  <c r="L138" i="16"/>
  <c r="AC159" i="16"/>
  <c r="AC186" i="16" s="1"/>
  <c r="M159" i="16"/>
  <c r="M186" i="16" s="1"/>
  <c r="M138" i="16"/>
  <c r="V159" i="16"/>
  <c r="V164" i="16" s="1"/>
  <c r="V138" i="16"/>
  <c r="AE159" i="16"/>
  <c r="O159" i="16"/>
  <c r="G159" i="16"/>
  <c r="AA159" i="16"/>
  <c r="S109" i="16"/>
  <c r="S135" i="16" s="1"/>
  <c r="K109" i="16"/>
  <c r="K135" i="16" s="1"/>
  <c r="Z138" i="16" l="1"/>
  <c r="AD159" i="16"/>
  <c r="AD164" i="16" s="1"/>
  <c r="X159" i="16"/>
  <c r="X164" i="16" s="1"/>
  <c r="X186" i="16"/>
  <c r="X211" i="16" s="1"/>
  <c r="C138" i="16"/>
  <c r="C159" i="16"/>
  <c r="I186" i="16"/>
  <c r="I190" i="16" s="1"/>
  <c r="Y186" i="16"/>
  <c r="Y190" i="16" s="1"/>
  <c r="AF186" i="16"/>
  <c r="AF211" i="16" s="1"/>
  <c r="L186" i="16"/>
  <c r="L211" i="16" s="1"/>
  <c r="R186" i="16"/>
  <c r="R211" i="16" s="1"/>
  <c r="E164" i="16"/>
  <c r="AG186" i="16"/>
  <c r="AG211" i="16" s="1"/>
  <c r="AD186" i="16"/>
  <c r="AD190" i="16" s="1"/>
  <c r="AB186" i="16"/>
  <c r="AB211" i="16" s="1"/>
  <c r="AC164" i="16"/>
  <c r="Q186" i="16"/>
  <c r="Q190" i="16" s="1"/>
  <c r="T164" i="16"/>
  <c r="V186" i="16"/>
  <c r="V190" i="16" s="1"/>
  <c r="D186" i="16"/>
  <c r="D211" i="16" s="1"/>
  <c r="N186" i="16"/>
  <c r="N190" i="16" s="1"/>
  <c r="K159" i="16"/>
  <c r="K186" i="16" s="1"/>
  <c r="K138" i="16"/>
  <c r="W159" i="16"/>
  <c r="W164" i="16" s="1"/>
  <c r="W138" i="16"/>
  <c r="S159" i="16"/>
  <c r="S186" i="16" s="1"/>
  <c r="S138" i="16"/>
  <c r="U164" i="16"/>
  <c r="J164" i="16"/>
  <c r="P164" i="16"/>
  <c r="M164" i="16"/>
  <c r="H164" i="16"/>
  <c r="Z164" i="16"/>
  <c r="F164" i="16"/>
  <c r="I211" i="16"/>
  <c r="Y211" i="16"/>
  <c r="U211" i="16"/>
  <c r="U190" i="16"/>
  <c r="T211" i="16"/>
  <c r="T190" i="16"/>
  <c r="J211" i="16"/>
  <c r="J190" i="16"/>
  <c r="P211" i="16"/>
  <c r="P190" i="16"/>
  <c r="M211" i="16"/>
  <c r="M190" i="16"/>
  <c r="H211" i="16"/>
  <c r="H190" i="16"/>
  <c r="Z211" i="16"/>
  <c r="Z190" i="16"/>
  <c r="AC211" i="16"/>
  <c r="AC190" i="16"/>
  <c r="F211" i="16"/>
  <c r="F190" i="16"/>
  <c r="E211" i="16"/>
  <c r="E190" i="16"/>
  <c r="G186" i="16"/>
  <c r="G164" i="16"/>
  <c r="O186" i="16"/>
  <c r="O164" i="16"/>
  <c r="AA186" i="16"/>
  <c r="AA164" i="16"/>
  <c r="AE186" i="16"/>
  <c r="AE164" i="16"/>
  <c r="X190" i="16" l="1"/>
  <c r="W186" i="16"/>
  <c r="C186" i="16"/>
  <c r="C164" i="16"/>
  <c r="AG190" i="16"/>
  <c r="D190" i="16"/>
  <c r="AF190" i="16"/>
  <c r="Q211" i="16"/>
  <c r="Q246" i="16" s="1"/>
  <c r="N211" i="16"/>
  <c r="N246" i="16" s="1"/>
  <c r="AD211" i="16"/>
  <c r="AD246" i="16" s="1"/>
  <c r="L190" i="16"/>
  <c r="AB190" i="16"/>
  <c r="R190" i="16"/>
  <c r="V211" i="16"/>
  <c r="V246" i="16" s="1"/>
  <c r="K164" i="16"/>
  <c r="S164" i="16"/>
  <c r="F246" i="16"/>
  <c r="F220" i="16"/>
  <c r="Z246" i="16"/>
  <c r="Z220" i="16"/>
  <c r="H246" i="16"/>
  <c r="H220" i="16"/>
  <c r="P246" i="16"/>
  <c r="P220" i="16"/>
  <c r="T246" i="16"/>
  <c r="T220" i="16"/>
  <c r="AF246" i="16"/>
  <c r="AF220" i="16"/>
  <c r="L246" i="16"/>
  <c r="L220" i="16"/>
  <c r="Y246" i="16"/>
  <c r="Y220" i="16"/>
  <c r="I246" i="16"/>
  <c r="I220" i="16"/>
  <c r="X246" i="16"/>
  <c r="X220" i="16"/>
  <c r="E246" i="16"/>
  <c r="E220" i="16"/>
  <c r="AC246" i="16"/>
  <c r="AC220" i="16"/>
  <c r="AB246" i="16"/>
  <c r="AB220" i="16"/>
  <c r="M246" i="16"/>
  <c r="M220" i="16"/>
  <c r="J246" i="16"/>
  <c r="J220" i="16"/>
  <c r="U246" i="16"/>
  <c r="U220" i="16"/>
  <c r="AG246" i="16"/>
  <c r="AG220" i="16"/>
  <c r="R246" i="16"/>
  <c r="R220" i="16"/>
  <c r="D246" i="16"/>
  <c r="D220" i="16"/>
  <c r="AA211" i="16"/>
  <c r="AA190" i="16"/>
  <c r="O211" i="16"/>
  <c r="O190" i="16"/>
  <c r="W211" i="16"/>
  <c r="W190" i="16"/>
  <c r="AE211" i="16"/>
  <c r="AE190" i="16"/>
  <c r="K211" i="16"/>
  <c r="K190" i="16"/>
  <c r="S211" i="16"/>
  <c r="S190" i="16"/>
  <c r="G211" i="16"/>
  <c r="G190" i="16"/>
  <c r="C211" i="16" l="1"/>
  <c r="C190" i="16"/>
  <c r="Q220" i="16"/>
  <c r="N220" i="16"/>
  <c r="AD220" i="16"/>
  <c r="V220" i="16"/>
  <c r="D268" i="16"/>
  <c r="D274" i="16" s="1"/>
  <c r="D249" i="16"/>
  <c r="V268" i="16"/>
  <c r="V274" i="16" s="1"/>
  <c r="V249" i="16"/>
  <c r="AG268" i="16"/>
  <c r="AG274" i="16" s="1"/>
  <c r="AG249" i="16"/>
  <c r="U268" i="16"/>
  <c r="U274" i="16" s="1"/>
  <c r="U249" i="16"/>
  <c r="M268" i="16"/>
  <c r="M274" i="16" s="1"/>
  <c r="M249" i="16"/>
  <c r="AC268" i="16"/>
  <c r="AC274" i="16" s="1"/>
  <c r="AC249" i="16"/>
  <c r="X268" i="16"/>
  <c r="X274" i="16" s="1"/>
  <c r="X249" i="16"/>
  <c r="Y268" i="16"/>
  <c r="Y274" i="16" s="1"/>
  <c r="Y249" i="16"/>
  <c r="L268" i="16"/>
  <c r="L274" i="16" s="1"/>
  <c r="L249" i="16"/>
  <c r="AF268" i="16"/>
  <c r="AF274" i="16" s="1"/>
  <c r="AF249" i="16"/>
  <c r="P268" i="16"/>
  <c r="P274" i="16" s="1"/>
  <c r="P249" i="16"/>
  <c r="Z268" i="16"/>
  <c r="Z274" i="16" s="1"/>
  <c r="Z249" i="16"/>
  <c r="N268" i="16"/>
  <c r="N274" i="16" s="1"/>
  <c r="N249" i="16"/>
  <c r="R268" i="16"/>
  <c r="R274" i="16" s="1"/>
  <c r="R249" i="16"/>
  <c r="AD268" i="16"/>
  <c r="AD274" i="16" s="1"/>
  <c r="AD249" i="16"/>
  <c r="J268" i="16"/>
  <c r="J274" i="16" s="1"/>
  <c r="J249" i="16"/>
  <c r="AB268" i="16"/>
  <c r="AB274" i="16" s="1"/>
  <c r="AB249" i="16"/>
  <c r="E268" i="16"/>
  <c r="E274" i="16" s="1"/>
  <c r="E249" i="16"/>
  <c r="I268" i="16"/>
  <c r="I274" i="16" s="1"/>
  <c r="I249" i="16"/>
  <c r="Q268" i="16"/>
  <c r="Q274" i="16" s="1"/>
  <c r="Q249" i="16"/>
  <c r="T268" i="16"/>
  <c r="T274" i="16" s="1"/>
  <c r="T249" i="16"/>
  <c r="H268" i="16"/>
  <c r="H274" i="16" s="1"/>
  <c r="H249" i="16"/>
  <c r="F268" i="16"/>
  <c r="F274" i="16" s="1"/>
  <c r="F249" i="16"/>
  <c r="K246" i="16"/>
  <c r="K220" i="16"/>
  <c r="W246" i="16"/>
  <c r="W220" i="16"/>
  <c r="AE246" i="16"/>
  <c r="AE220" i="16"/>
  <c r="S246" i="16"/>
  <c r="S220" i="16"/>
  <c r="O246" i="16"/>
  <c r="O220" i="16"/>
  <c r="G246" i="16"/>
  <c r="G220" i="16"/>
  <c r="AA246" i="16"/>
  <c r="AA220" i="16"/>
  <c r="C246" i="16" l="1"/>
  <c r="C220" i="16"/>
  <c r="G268" i="16"/>
  <c r="G274" i="16" s="1"/>
  <c r="G249" i="16"/>
  <c r="S268" i="16"/>
  <c r="S274" i="16" s="1"/>
  <c r="S249" i="16"/>
  <c r="W268" i="16"/>
  <c r="W274" i="16" s="1"/>
  <c r="W249" i="16"/>
  <c r="AA268" i="16"/>
  <c r="AA274" i="16" s="1"/>
  <c r="AA249" i="16"/>
  <c r="O268" i="16"/>
  <c r="O274" i="16" s="1"/>
  <c r="O249" i="16"/>
  <c r="AE268" i="16"/>
  <c r="AE274" i="16" s="1"/>
  <c r="AE249" i="16"/>
  <c r="K268" i="16"/>
  <c r="K274" i="16" s="1"/>
  <c r="K249" i="16"/>
  <c r="C268" i="16" l="1"/>
  <c r="C274" i="16" s="1"/>
  <c r="C249" i="16"/>
  <c r="D45" i="1"/>
  <c r="D55" i="1" s="1"/>
  <c r="D65" i="1" s="1"/>
  <c r="D75" i="1" s="1"/>
  <c r="D85" i="1" s="1"/>
  <c r="D95" i="1" s="1"/>
  <c r="D105" i="1" s="1"/>
  <c r="E45" i="1"/>
  <c r="E55" i="1" s="1"/>
  <c r="E65" i="1" s="1"/>
  <c r="E75" i="1" s="1"/>
  <c r="E85" i="1" s="1"/>
  <c r="E95" i="1" s="1"/>
  <c r="E105" i="1" s="1"/>
  <c r="F45" i="1"/>
  <c r="F55" i="1" s="1"/>
  <c r="F65" i="1" s="1"/>
  <c r="F75" i="1" s="1"/>
  <c r="F85" i="1" s="1"/>
  <c r="F95" i="1" s="1"/>
  <c r="F105" i="1" s="1"/>
  <c r="G45" i="1"/>
  <c r="G55" i="1" s="1"/>
  <c r="G65" i="1" s="1"/>
  <c r="G75" i="1" s="1"/>
  <c r="G85" i="1" s="1"/>
  <c r="G95" i="1" s="1"/>
  <c r="G105" i="1" s="1"/>
  <c r="H45" i="1"/>
  <c r="H55" i="1" s="1"/>
  <c r="H65" i="1" s="1"/>
  <c r="H75" i="1" s="1"/>
  <c r="H85" i="1" s="1"/>
  <c r="H95" i="1" s="1"/>
  <c r="H105" i="1" s="1"/>
  <c r="I45" i="1"/>
  <c r="I55" i="1" s="1"/>
  <c r="I65" i="1" s="1"/>
  <c r="I75" i="1" s="1"/>
  <c r="I85" i="1" s="1"/>
  <c r="I95" i="1" s="1"/>
  <c r="I105" i="1" s="1"/>
  <c r="J45" i="1"/>
  <c r="J55" i="1" s="1"/>
  <c r="J65" i="1" s="1"/>
  <c r="J75" i="1" s="1"/>
  <c r="J85" i="1" s="1"/>
  <c r="J95" i="1" s="1"/>
  <c r="J105" i="1" s="1"/>
  <c r="K45" i="1"/>
  <c r="K55" i="1" s="1"/>
  <c r="K65" i="1" s="1"/>
  <c r="K75" i="1" s="1"/>
  <c r="K85" i="1" s="1"/>
  <c r="K95" i="1" s="1"/>
  <c r="K105" i="1" s="1"/>
  <c r="L45" i="1"/>
  <c r="L55" i="1" s="1"/>
  <c r="L65" i="1" s="1"/>
  <c r="L75" i="1" s="1"/>
  <c r="L85" i="1" s="1"/>
  <c r="L95" i="1" s="1"/>
  <c r="L105" i="1" s="1"/>
  <c r="M45" i="1"/>
  <c r="M55" i="1" s="1"/>
  <c r="M65" i="1" s="1"/>
  <c r="M75" i="1" s="1"/>
  <c r="M85" i="1" s="1"/>
  <c r="M95" i="1" s="1"/>
  <c r="M105" i="1" s="1"/>
  <c r="N45" i="1"/>
  <c r="N55" i="1" s="1"/>
  <c r="N65" i="1" s="1"/>
  <c r="N75" i="1" s="1"/>
  <c r="N85" i="1" s="1"/>
  <c r="N95" i="1" s="1"/>
  <c r="N105" i="1" s="1"/>
  <c r="O45" i="1"/>
  <c r="O55" i="1" s="1"/>
  <c r="O65" i="1" s="1"/>
  <c r="O75" i="1" s="1"/>
  <c r="O85" i="1" s="1"/>
  <c r="O95" i="1" s="1"/>
  <c r="O105" i="1" s="1"/>
  <c r="P45" i="1"/>
  <c r="P55" i="1" s="1"/>
  <c r="P65" i="1" s="1"/>
  <c r="P75" i="1" s="1"/>
  <c r="P85" i="1" s="1"/>
  <c r="P95" i="1" s="1"/>
  <c r="P105" i="1" s="1"/>
  <c r="Q45" i="1"/>
  <c r="Q55" i="1" s="1"/>
  <c r="Q65" i="1" s="1"/>
  <c r="Q75" i="1" s="1"/>
  <c r="Q85" i="1" s="1"/>
  <c r="Q95" i="1" s="1"/>
  <c r="Q105" i="1" s="1"/>
  <c r="R45" i="1"/>
  <c r="R55" i="1" s="1"/>
  <c r="R65" i="1" s="1"/>
  <c r="R75" i="1" s="1"/>
  <c r="R85" i="1" s="1"/>
  <c r="R95" i="1" s="1"/>
  <c r="R105" i="1" s="1"/>
  <c r="S45" i="1"/>
  <c r="S55" i="1" s="1"/>
  <c r="S65" i="1" s="1"/>
  <c r="S75" i="1" s="1"/>
  <c r="S85" i="1" s="1"/>
  <c r="S95" i="1" s="1"/>
  <c r="S105" i="1" s="1"/>
  <c r="T45" i="1"/>
  <c r="T55" i="1" s="1"/>
  <c r="T65" i="1" s="1"/>
  <c r="T75" i="1" s="1"/>
  <c r="T85" i="1" s="1"/>
  <c r="T95" i="1" s="1"/>
  <c r="T105" i="1" s="1"/>
  <c r="U45" i="1"/>
  <c r="U55" i="1" s="1"/>
  <c r="U65" i="1" s="1"/>
  <c r="U75" i="1" s="1"/>
  <c r="U85" i="1" s="1"/>
  <c r="U95" i="1" s="1"/>
  <c r="U105" i="1" s="1"/>
  <c r="V45" i="1"/>
  <c r="V55" i="1" s="1"/>
  <c r="V65" i="1" s="1"/>
  <c r="V75" i="1" s="1"/>
  <c r="V85" i="1" s="1"/>
  <c r="V95" i="1" s="1"/>
  <c r="V105" i="1" s="1"/>
  <c r="W45" i="1"/>
  <c r="W55" i="1" s="1"/>
  <c r="W65" i="1" s="1"/>
  <c r="W75" i="1" s="1"/>
  <c r="W85" i="1" s="1"/>
  <c r="W95" i="1" s="1"/>
  <c r="W105" i="1" s="1"/>
  <c r="X45" i="1"/>
  <c r="X55" i="1" s="1"/>
  <c r="X65" i="1" s="1"/>
  <c r="X75" i="1" s="1"/>
  <c r="X85" i="1" s="1"/>
  <c r="X95" i="1" s="1"/>
  <c r="X105" i="1" s="1"/>
  <c r="Y45" i="1"/>
  <c r="Y55" i="1" s="1"/>
  <c r="Y65" i="1" s="1"/>
  <c r="Y75" i="1" s="1"/>
  <c r="Y85" i="1" s="1"/>
  <c r="Y95" i="1" s="1"/>
  <c r="Y105" i="1" s="1"/>
  <c r="Z45" i="1"/>
  <c r="Z55" i="1" s="1"/>
  <c r="Z65" i="1" s="1"/>
  <c r="Z75" i="1" s="1"/>
  <c r="Z85" i="1" s="1"/>
  <c r="Z95" i="1" s="1"/>
  <c r="Z105" i="1" s="1"/>
  <c r="AA45" i="1"/>
  <c r="AA55" i="1" s="1"/>
  <c r="AA65" i="1" s="1"/>
  <c r="AA75" i="1" s="1"/>
  <c r="AA85" i="1" s="1"/>
  <c r="AA95" i="1" s="1"/>
  <c r="AA105" i="1" s="1"/>
  <c r="AB45" i="1"/>
  <c r="AB55" i="1" s="1"/>
  <c r="AB65" i="1" s="1"/>
  <c r="AB75" i="1" s="1"/>
  <c r="AB85" i="1" s="1"/>
  <c r="AB95" i="1" s="1"/>
  <c r="AB105" i="1" s="1"/>
  <c r="AC45" i="1"/>
  <c r="AC55" i="1" s="1"/>
  <c r="AC65" i="1" s="1"/>
  <c r="AC75" i="1" s="1"/>
  <c r="AC85" i="1" s="1"/>
  <c r="AC95" i="1" s="1"/>
  <c r="AC105" i="1" s="1"/>
  <c r="AD45" i="1"/>
  <c r="AD55" i="1" s="1"/>
  <c r="AD65" i="1" s="1"/>
  <c r="AD75" i="1" s="1"/>
  <c r="AD85" i="1" s="1"/>
  <c r="AD95" i="1" s="1"/>
  <c r="AD105" i="1" s="1"/>
  <c r="AE45" i="1"/>
  <c r="AE55" i="1" s="1"/>
  <c r="AE65" i="1" s="1"/>
  <c r="AE75" i="1" s="1"/>
  <c r="AE85" i="1" s="1"/>
  <c r="AE95" i="1" s="1"/>
  <c r="AE105" i="1" s="1"/>
  <c r="AF45" i="1"/>
  <c r="AF55" i="1" s="1"/>
  <c r="AF65" i="1" s="1"/>
  <c r="AF75" i="1" s="1"/>
  <c r="AF85" i="1" s="1"/>
  <c r="AF95" i="1" s="1"/>
  <c r="AF105" i="1" s="1"/>
  <c r="AG45" i="1"/>
  <c r="AG55" i="1" s="1"/>
  <c r="AG65" i="1" s="1"/>
  <c r="AG75" i="1" s="1"/>
  <c r="AG85" i="1" s="1"/>
  <c r="AG95" i="1" s="1"/>
  <c r="AG105" i="1" s="1"/>
  <c r="C45" i="1"/>
  <c r="C55" i="1" s="1"/>
  <c r="C65" i="1" s="1"/>
  <c r="C75" i="1" s="1"/>
  <c r="C85" i="1" s="1"/>
  <c r="C95" i="1" s="1"/>
  <c r="C105" i="1" s="1"/>
</calcChain>
</file>

<file path=xl/sharedStrings.xml><?xml version="1.0" encoding="utf-8"?>
<sst xmlns="http://schemas.openxmlformats.org/spreadsheetml/2006/main" count="1019" uniqueCount="138">
  <si>
    <t>Reference</t>
  </si>
  <si>
    <t>Generation - Coal</t>
  </si>
  <si>
    <t>Generation - Gas</t>
  </si>
  <si>
    <t>Generation - Renewables</t>
  </si>
  <si>
    <t>Generation - Low emissions</t>
  </si>
  <si>
    <t>Capacity - Coal</t>
  </si>
  <si>
    <t>Capacity - Gas</t>
  </si>
  <si>
    <t>Capacity - Renewables</t>
  </si>
  <si>
    <t>Capacity - Low emissions</t>
  </si>
  <si>
    <t>Annual emission intensity</t>
  </si>
  <si>
    <t>Relative to reference</t>
  </si>
  <si>
    <t>Absolute</t>
  </si>
  <si>
    <t>Residential</t>
  </si>
  <si>
    <t>SME</t>
  </si>
  <si>
    <t>Industrial</t>
  </si>
  <si>
    <t>Carbon pricing</t>
  </si>
  <si>
    <t>Capex</t>
  </si>
  <si>
    <t>Opex</t>
  </si>
  <si>
    <t>Fuel Cost</t>
  </si>
  <si>
    <t>Retirement Cost</t>
  </si>
  <si>
    <t>Generation emission intensity</t>
  </si>
  <si>
    <t>Weighted residenital bill</t>
  </si>
  <si>
    <t>Weighted % income</t>
  </si>
  <si>
    <t>Wholesale price</t>
  </si>
  <si>
    <t>Sent-out energy</t>
  </si>
  <si>
    <t>Real discount rate</t>
  </si>
  <si>
    <t>Generation by technology</t>
  </si>
  <si>
    <t>Absolute ($B, June 2015)</t>
  </si>
  <si>
    <t>Relative to reference  ($B, June 2015)</t>
  </si>
  <si>
    <t>Renewable - rooftop PV</t>
  </si>
  <si>
    <t>Renewable - rooftop PV with storage</t>
  </si>
  <si>
    <t>GWh</t>
  </si>
  <si>
    <t>$/MWh</t>
  </si>
  <si>
    <t>$/annum</t>
  </si>
  <si>
    <t>Annual Emissions (MtCO2)</t>
  </si>
  <si>
    <t>MW</t>
  </si>
  <si>
    <t>$B, June 2020</t>
  </si>
  <si>
    <r>
      <t>MtCO</t>
    </r>
    <r>
      <rPr>
        <vertAlign val="subscript"/>
        <sz val="11"/>
        <color theme="1"/>
        <rFont val="Calibri"/>
        <family val="2"/>
        <scheme val="minor"/>
      </rPr>
      <t>2</t>
    </r>
  </si>
  <si>
    <t>Cumulative capacity additions</t>
  </si>
  <si>
    <t>Cumulative capacity removals</t>
  </si>
  <si>
    <t>c/kWh</t>
  </si>
  <si>
    <t>$B</t>
  </si>
  <si>
    <t>TWh</t>
  </si>
  <si>
    <t xml:space="preserve">Relative to reference </t>
  </si>
  <si>
    <t>Ref</t>
  </si>
  <si>
    <t>Black Coal</t>
  </si>
  <si>
    <t>Brown Coal</t>
  </si>
  <si>
    <t>Coal CCS</t>
  </si>
  <si>
    <t>Gas GT</t>
  </si>
  <si>
    <t>Gas CCGT &amp; Cogen</t>
  </si>
  <si>
    <t>Gas CC CCS</t>
  </si>
  <si>
    <t>Gas Steam</t>
  </si>
  <si>
    <t>Nuclear</t>
  </si>
  <si>
    <t>Renewable - hydro</t>
  </si>
  <si>
    <t>Renewable - wind</t>
  </si>
  <si>
    <t>Renewable - biomass</t>
  </si>
  <si>
    <t>Renewable - solar</t>
  </si>
  <si>
    <t>Renewable - geothermal</t>
  </si>
  <si>
    <t>BlackCoal</t>
  </si>
  <si>
    <t>LET</t>
  </si>
  <si>
    <t>Carbon</t>
  </si>
  <si>
    <t xml:space="preserve"> $B</t>
  </si>
  <si>
    <t>Chapter 9 - Figures Index</t>
  </si>
  <si>
    <t>CHAPTER 9.1: Comparison of technology sensitivities</t>
  </si>
  <si>
    <t>Carbon tech</t>
  </si>
  <si>
    <t>LET tech</t>
  </si>
  <si>
    <t>RET tech</t>
  </si>
  <si>
    <r>
      <t>Carbon 2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</si>
  <si>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r>
      <t>LET 2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</si>
  <si>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r>
      <t>RET 2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</si>
  <si>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CHAPTER 9.2: Technology reference case</t>
  </si>
  <si>
    <t>CHAPTER 9.3: Technology carbon pricing</t>
  </si>
  <si>
    <t>Carbon price path</t>
  </si>
  <si>
    <r>
      <t>$/tCO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>e</t>
    </r>
  </si>
  <si>
    <t>CHAPTER 9.4: Technology RET</t>
  </si>
  <si>
    <t>$</t>
  </si>
  <si>
    <t>CHAPTER 9.5: Technology LET</t>
  </si>
  <si>
    <t>RET certificate price</t>
  </si>
  <si>
    <t>RET target</t>
  </si>
  <si>
    <t>LET certificate price</t>
  </si>
  <si>
    <t>LET target</t>
  </si>
  <si>
    <t>RET</t>
  </si>
  <si>
    <t>Figure 323: Technology sensitivity carbon price path</t>
  </si>
  <si>
    <t>Carbon 
2-degrees</t>
  </si>
  <si>
    <t>LET 
2-degrees</t>
  </si>
  <si>
    <t>RET 
2-degrees</t>
  </si>
  <si>
    <t>Carbon pricing - tech sens</t>
  </si>
  <si>
    <t>Reference - tech sens</t>
  </si>
  <si>
    <t>LET - tech sens</t>
  </si>
  <si>
    <t xml:space="preserve">LET </t>
  </si>
  <si>
    <t>Figure 307: Demand projections, reference and select policy scenarios, technology sensitivities</t>
  </si>
  <si>
    <t>Figure 308: Generation and capacity by technology type, technology sensitivities</t>
  </si>
  <si>
    <t>Figure 309: Wholesale electricity time-weighted prices, technology sensitivities</t>
  </si>
  <si>
    <t>Figure 310: Emissions, technology sensitivities</t>
  </si>
  <si>
    <t>Figure 311: Resource costs relative to reference case, technology sensitivities</t>
  </si>
  <si>
    <t>Figure 312 Cost of abatement relative to the reference case, technology sensitivities</t>
  </si>
  <si>
    <t>Figure 313: Sent-out energy, reference case, technology sensitivity</t>
  </si>
  <si>
    <t>Figure 314: Generation mix, reference case, technology sensitivity</t>
  </si>
  <si>
    <t>Figure 315: Cumulative new and retired capacity, reference case, technology sensitivity</t>
  </si>
  <si>
    <t>Figure 316: Wholesale electricity time-weighted prices, reference case, technology sensitivity</t>
  </si>
  <si>
    <t>Figure 317: Retail prices by customer class, reference case, technology sensitivity</t>
  </si>
  <si>
    <t>Figure 318: Residential bills, reference case, technology sensitivity</t>
  </si>
  <si>
    <t xml:space="preserve">Figure 324: Sent-out energy, carbon pricing, technology sensitivity </t>
  </si>
  <si>
    <t>Figure 325: Generation mix, carbon pricing, technology sensitivity</t>
  </si>
  <si>
    <t>Figure 326: Cumulative new and retired capacity, carbon pricing, technology sensitivity</t>
  </si>
  <si>
    <t>Figure 327: Wholesale electricity time-weighted prices, carbon pricing, technology sensitivity</t>
  </si>
  <si>
    <t>Figure 328: Retail prices by customer class, carbon pricing, technology sensitivity</t>
  </si>
  <si>
    <t>Figure 329: Residential bills, carbon pricing, technology sensitivity</t>
  </si>
  <si>
    <t>Figure 330: Emissions by technology, carbon pricing, technology sensitivity</t>
  </si>
  <si>
    <t>Figure 331: Generation emission intensity, carbon pricing, technology sensitivity</t>
  </si>
  <si>
    <t>Figure 332: Annualised costs by category, carbon pricing, technology sensitivity</t>
  </si>
  <si>
    <t>Figure 333: NPV of resource costs, carbon pricing, technology sensitivity</t>
  </si>
  <si>
    <t xml:space="preserve">Figure 334: RET target and RET certificate price, technology sensitivity </t>
  </si>
  <si>
    <t>Figure 336:  Sent-out energy, renewable energy target, technology sensitivity</t>
  </si>
  <si>
    <t>Figure 337: Generation mix, renewable energy target, technology sensitivity</t>
  </si>
  <si>
    <t>Figure 338: Cumulative new and retired capacity, renewable energy target, technology sensitivity</t>
  </si>
  <si>
    <t>Figure 339: Wholesale electricity time-weighted prices, renewable energy target, technology sensitivity</t>
  </si>
  <si>
    <t>Figure 340: Retail prices by customer class, renewable energy target, technology sensitivity</t>
  </si>
  <si>
    <t>Figure 341: Residential bills, renewable energy target, technology sensitivity</t>
  </si>
  <si>
    <t>Figure 342: Emissions by technology, renewable energy target, technology sensitivity</t>
  </si>
  <si>
    <t>Figure 343: Generation emission intensity, renewable energy target, technology sensitivity</t>
  </si>
  <si>
    <t>Figure 344: Annualised costs by category, renewable energy target, technology sensitivity</t>
  </si>
  <si>
    <t>Figure 345: NPV of resource costs, renewable energy target, technology sensitivity</t>
  </si>
  <si>
    <t>Figure 346: LET target and LET certificate price, technology sensitivity</t>
  </si>
  <si>
    <t>Figure 348: Sent-out energy, low emissions target, technology sensitivity</t>
  </si>
  <si>
    <t>Figure 349: Generation mix, low emissions target, technology sensitivity</t>
  </si>
  <si>
    <t>Figure 350: Cumulative new and retired capacity, low emissions target, technology sensitivity</t>
  </si>
  <si>
    <t>Figure 351: Wholesale electricity time-weighted prices, low emissions target, technology sensitivity</t>
  </si>
  <si>
    <t>Figure 352: Retail prices by customer class, low emissions target, technology sensitivity</t>
  </si>
  <si>
    <t>Figure 353: Residential bills, low emissions target, technology sensitivity</t>
  </si>
  <si>
    <t>Figure 354: Emissions by technology, low emissions target, technology sensitivity</t>
  </si>
  <si>
    <t>Figure 355: Generation emission intensity, low emissions target, technology sensitivity</t>
  </si>
  <si>
    <t>Figure 356: Annualised costs by category, low emissions target, technology sensitivity</t>
  </si>
  <si>
    <t>Figure 357: NPV of resource costs, low emissions target, technology sensitivity</t>
  </si>
  <si>
    <t>Figure 319: Emissions by technology, reference case, technology sensitivity</t>
  </si>
  <si>
    <t>Figure 320: Generation emission intensity, reference case, technology sensitivity</t>
  </si>
  <si>
    <t>Figure 321: Annualised costs by category, reference case, technology sensitivity</t>
  </si>
  <si>
    <t>Figure 322: NPV of resource costs, reference case, technology sensitivity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</si>
</sst>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4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0" fillId="0" borderId="1" xfId="0" applyBorder="1"/>
    <xf numFmtId="0" fontId="2" fillId="0" borderId="0" xfId="0" applyFont="1" applyFill="1"/>
    <xf numFmtId="0" fontId="0" fillId="0" borderId="0" xfId="0"/>
    <xf numFmtId="0" fontId="3" fillId="0" borderId="1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/>
    <xf numFmtId="0" fontId="3" fillId="0" borderId="0" xfId="0" applyFont="1" applyBorder="1"/>
    <xf numFmtId="0" fontId="5" fillId="0" borderId="0" xfId="3"/>
    <xf numFmtId="0" fontId="2" fillId="2" borderId="0" xfId="0" applyFont="1" applyFill="1"/>
    <xf numFmtId="0" fontId="0" fillId="0" borderId="0" xfId="0" applyFont="1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1" fontId="0" fillId="0" borderId="0" xfId="1" applyNumberFormat="1" applyFont="1"/>
    <xf numFmtId="1" fontId="1" fillId="0" borderId="0" xfId="0" applyNumberFormat="1" applyFont="1"/>
    <xf numFmtId="0" fontId="2" fillId="2" borderId="0" xfId="0" applyFont="1" applyFill="1" applyBorder="1"/>
    <xf numFmtId="9" fontId="0" fillId="0" borderId="0" xfId="2" applyFont="1"/>
    <xf numFmtId="0" fontId="6" fillId="2" borderId="0" xfId="0" applyFont="1" applyFill="1"/>
    <xf numFmtId="0" fontId="6" fillId="2" borderId="0" xfId="0" applyFont="1" applyFill="1" applyBorder="1"/>
    <xf numFmtId="10" fontId="0" fillId="0" borderId="0" xfId="2" applyNumberFormat="1" applyFont="1"/>
    <xf numFmtId="9" fontId="0" fillId="0" borderId="0" xfId="2" applyNumberFormat="1" applyFont="1"/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8" fillId="0" borderId="0" xfId="0" applyFont="1"/>
    <xf numFmtId="1" fontId="0" fillId="0" borderId="0" xfId="0" applyNumberFormat="1" applyFont="1" applyFill="1"/>
    <xf numFmtId="0" fontId="5" fillId="0" borderId="0" xfId="3" quotePrefix="1"/>
    <xf numFmtId="0" fontId="3" fillId="0" borderId="0" xfId="0" applyFont="1"/>
    <xf numFmtId="0" fontId="9" fillId="0" borderId="0" xfId="3" applyFont="1"/>
    <xf numFmtId="1" fontId="0" fillId="0" borderId="0" xfId="0" applyNumberFormat="1" applyAlignment="1">
      <alignment horizontal="center" wrapText="1"/>
    </xf>
    <xf numFmtId="1" fontId="0" fillId="0" borderId="0" xfId="0" applyNumberFormat="1" applyBorder="1"/>
    <xf numFmtId="0" fontId="1" fillId="0" borderId="0" xfId="0" applyFont="1" applyBorder="1"/>
    <xf numFmtId="0" fontId="11" fillId="0" borderId="0" xfId="0" applyFont="1" applyBorder="1"/>
    <xf numFmtId="1" fontId="0" fillId="0" borderId="0" xfId="0" applyNumberFormat="1" applyFont="1" applyBorder="1"/>
    <xf numFmtId="0" fontId="0" fillId="0" borderId="0" xfId="0" applyFont="1" applyBorder="1"/>
    <xf numFmtId="1" fontId="1" fillId="0" borderId="0" xfId="0" applyNumberFormat="1" applyFont="1" applyBorder="1"/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4590377528916"/>
          <c:y val="0.13393856209150329"/>
          <c:w val="0.75680164544415407"/>
          <c:h val="0.70378529411764701"/>
        </c:manualLayout>
      </c:layout>
      <c:lineChart>
        <c:grouping val="standard"/>
        <c:varyColors val="0"/>
        <c:ser>
          <c:idx val="1"/>
          <c:order val="1"/>
          <c:tx>
            <c:strRef>
              <c:f>[1]Data!$B$274</c:f>
              <c:strCache>
                <c:ptCount val="1"/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Lit>
              <c:formatCode>General</c:formatCode>
              <c:ptCount val="31"/>
              <c:pt idx="0">
                <c:v>234.19341054354916</c:v>
              </c:pt>
              <c:pt idx="1">
                <c:v>234.27204159182483</c:v>
              </c:pt>
              <c:pt idx="2">
                <c:v>236.3248511869117</c:v>
              </c:pt>
              <c:pt idx="3">
                <c:v>234.23242198414641</c:v>
              </c:pt>
              <c:pt idx="4">
                <c:v>231.75862906855656</c:v>
              </c:pt>
              <c:pt idx="5">
                <c:v>233.25197993243887</c:v>
              </c:pt>
              <c:pt idx="6">
                <c:v>234.1633484037539</c:v>
              </c:pt>
              <c:pt idx="7">
                <c:v>231.16740171115845</c:v>
              </c:pt>
              <c:pt idx="8">
                <c:v>228.3668110614573</c:v>
              </c:pt>
              <c:pt idx="9">
                <c:v>232.77254417865586</c:v>
              </c:pt>
              <c:pt idx="10">
                <c:v>225.1889810494539</c:v>
              </c:pt>
              <c:pt idx="11">
                <c:v>228.05091642390425</c:v>
              </c:pt>
              <c:pt idx="12">
                <c:v>232.16414248813368</c:v>
              </c:pt>
              <c:pt idx="13">
                <c:v>238.95978652899805</c:v>
              </c:pt>
              <c:pt idx="14">
                <c:v>243.36238442874776</c:v>
              </c:pt>
              <c:pt idx="15">
                <c:v>253.07647378861859</c:v>
              </c:pt>
              <c:pt idx="16">
                <c:v>255.98124568083355</c:v>
              </c:pt>
              <c:pt idx="17">
                <c:v>259.9592526490398</c:v>
              </c:pt>
              <c:pt idx="18">
                <c:v>264.41762032324328</c:v>
              </c:pt>
              <c:pt idx="19">
                <c:v>272.17201708705551</c:v>
              </c:pt>
              <c:pt idx="20">
                <c:v>278.45181612645132</c:v>
              </c:pt>
              <c:pt idx="21">
                <c:v>287.97760143194779</c:v>
              </c:pt>
              <c:pt idx="22">
                <c:v>298.20456785856959</c:v>
              </c:pt>
              <c:pt idx="23">
                <c:v>313.8241083845457</c:v>
              </c:pt>
              <c:pt idx="24">
                <c:v>320.47601322753235</c:v>
              </c:pt>
              <c:pt idx="25">
                <c:v>332.52920080735544</c:v>
              </c:pt>
              <c:pt idx="26">
                <c:v>343.6827192386894</c:v>
              </c:pt>
              <c:pt idx="27">
                <c:v>354.39434036139363</c:v>
              </c:pt>
              <c:pt idx="28">
                <c:v>365.56206977466888</c:v>
              </c:pt>
              <c:pt idx="29">
                <c:v>379.78587988602555</c:v>
              </c:pt>
              <c:pt idx="30">
                <c:v>392.05315394082589</c:v>
              </c:pt>
            </c:numLit>
          </c:cat>
          <c:val>
            <c:numLit>
              <c:formatCode>General</c:formatCode>
              <c:ptCount val="31"/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012672"/>
        <c:axId val="87384832"/>
      </c:lineChart>
      <c:lineChart>
        <c:grouping val="standard"/>
        <c:varyColors val="0"/>
        <c:ser>
          <c:idx val="0"/>
          <c:order val="0"/>
          <c:tx>
            <c:v>RET target</c:v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31"/>
              <c:pt idx="0">
                <c:v>234.19341054354916</c:v>
              </c:pt>
              <c:pt idx="1">
                <c:v>234.27204159182483</c:v>
              </c:pt>
              <c:pt idx="2">
                <c:v>236.3248511869117</c:v>
              </c:pt>
              <c:pt idx="3">
                <c:v>234.23242198414641</c:v>
              </c:pt>
              <c:pt idx="4">
                <c:v>231.75862906855656</c:v>
              </c:pt>
              <c:pt idx="5">
                <c:v>233.25197993243887</c:v>
              </c:pt>
              <c:pt idx="6">
                <c:v>234.1633484037539</c:v>
              </c:pt>
              <c:pt idx="7">
                <c:v>231.16740171115845</c:v>
              </c:pt>
              <c:pt idx="8">
                <c:v>228.3668110614573</c:v>
              </c:pt>
              <c:pt idx="9">
                <c:v>232.77254417865586</c:v>
              </c:pt>
              <c:pt idx="10">
                <c:v>225.1889810494539</c:v>
              </c:pt>
              <c:pt idx="11">
                <c:v>228.05091642390425</c:v>
              </c:pt>
              <c:pt idx="12">
                <c:v>232.16414248813368</c:v>
              </c:pt>
              <c:pt idx="13">
                <c:v>238.95978652899805</c:v>
              </c:pt>
              <c:pt idx="14">
                <c:v>243.36238442874776</c:v>
              </c:pt>
              <c:pt idx="15">
                <c:v>253.07647378861859</c:v>
              </c:pt>
              <c:pt idx="16">
                <c:v>255.98124568083355</c:v>
              </c:pt>
              <c:pt idx="17">
                <c:v>259.9592526490398</c:v>
              </c:pt>
              <c:pt idx="18">
                <c:v>264.41762032324328</c:v>
              </c:pt>
              <c:pt idx="19">
                <c:v>272.17201708705551</c:v>
              </c:pt>
              <c:pt idx="20">
                <c:v>278.45181612645132</c:v>
              </c:pt>
              <c:pt idx="21">
                <c:v>287.97760143194779</c:v>
              </c:pt>
              <c:pt idx="22">
                <c:v>298.20456785856959</c:v>
              </c:pt>
              <c:pt idx="23">
                <c:v>313.8241083845457</c:v>
              </c:pt>
              <c:pt idx="24">
                <c:v>320.47601322753235</c:v>
              </c:pt>
              <c:pt idx="25">
                <c:v>332.52920080735544</c:v>
              </c:pt>
              <c:pt idx="26">
                <c:v>343.6827192386894</c:v>
              </c:pt>
              <c:pt idx="27">
                <c:v>354.39434036139363</c:v>
              </c:pt>
              <c:pt idx="28">
                <c:v>365.56206977466888</c:v>
              </c:pt>
              <c:pt idx="29">
                <c:v>379.78587988602555</c:v>
              </c:pt>
              <c:pt idx="30">
                <c:v>392.05315394082589</c:v>
              </c:pt>
            </c:numLit>
          </c:cat>
          <c:val>
            <c:numLit>
              <c:formatCode>General</c:formatCode>
              <c:ptCount val="31"/>
              <c:pt idx="0">
                <c:v>14500</c:v>
              </c:pt>
              <c:pt idx="1">
                <c:v>29000</c:v>
              </c:pt>
              <c:pt idx="2">
                <c:v>43500</c:v>
              </c:pt>
              <c:pt idx="3">
                <c:v>58000</c:v>
              </c:pt>
              <c:pt idx="4">
                <c:v>72500</c:v>
              </c:pt>
              <c:pt idx="5">
                <c:v>87000</c:v>
              </c:pt>
              <c:pt idx="6">
                <c:v>101500</c:v>
              </c:pt>
              <c:pt idx="7">
                <c:v>116000</c:v>
              </c:pt>
              <c:pt idx="8">
                <c:v>130500</c:v>
              </c:pt>
              <c:pt idx="9">
                <c:v>145000</c:v>
              </c:pt>
              <c:pt idx="10">
                <c:v>159500</c:v>
              </c:pt>
              <c:pt idx="11">
                <c:v>166950</c:v>
              </c:pt>
              <c:pt idx="12">
                <c:v>174400</c:v>
              </c:pt>
              <c:pt idx="13">
                <c:v>181850</c:v>
              </c:pt>
              <c:pt idx="14">
                <c:v>189300</c:v>
              </c:pt>
              <c:pt idx="15">
                <c:v>196750</c:v>
              </c:pt>
              <c:pt idx="16">
                <c:v>204200</c:v>
              </c:pt>
              <c:pt idx="17">
                <c:v>211650</c:v>
              </c:pt>
              <c:pt idx="18">
                <c:v>219100</c:v>
              </c:pt>
              <c:pt idx="19">
                <c:v>226550</c:v>
              </c:pt>
              <c:pt idx="20">
                <c:v>234000</c:v>
              </c:pt>
              <c:pt idx="21">
                <c:v>234000</c:v>
              </c:pt>
              <c:pt idx="22">
                <c:v>234000</c:v>
              </c:pt>
              <c:pt idx="23">
                <c:v>234000</c:v>
              </c:pt>
              <c:pt idx="24">
                <c:v>234000</c:v>
              </c:pt>
              <c:pt idx="25">
                <c:v>234000</c:v>
              </c:pt>
              <c:pt idx="26">
                <c:v>234000</c:v>
              </c:pt>
              <c:pt idx="27">
                <c:v>234000</c:v>
              </c:pt>
              <c:pt idx="28">
                <c:v>234000</c:v>
              </c:pt>
              <c:pt idx="29">
                <c:v>234000</c:v>
              </c:pt>
              <c:pt idx="30">
                <c:v>234000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46272"/>
        <c:axId val="87427712"/>
      </c:lineChart>
      <c:catAx>
        <c:axId val="8601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7384832"/>
        <c:crosses val="autoZero"/>
        <c:auto val="1"/>
        <c:lblAlgn val="ctr"/>
        <c:lblOffset val="100"/>
        <c:tickLblSkip val="5"/>
        <c:noMultiLvlLbl val="0"/>
      </c:catAx>
      <c:valAx>
        <c:axId val="87384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012672"/>
        <c:crosses val="autoZero"/>
        <c:crossBetween val="between"/>
        <c:dispUnits>
          <c:builtInUnit val="thousands"/>
        </c:dispUnits>
      </c:valAx>
      <c:valAx>
        <c:axId val="874277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$/certificate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446272"/>
        <c:crosses val="max"/>
        <c:crossBetween val="between"/>
      </c:valAx>
      <c:catAx>
        <c:axId val="8744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4277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2139571303587052"/>
          <c:y val="8.8754009915427267E-3"/>
          <c:w val="0.70730555555555552"/>
          <c:h val="0.1383820261437908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08676508676509"/>
          <c:y val="0.17065363688430696"/>
          <c:w val="0.77456164206164202"/>
          <c:h val="0.67699742268041241"/>
        </c:manualLayout>
      </c:layout>
      <c:barChart>
        <c:barDir val="col"/>
        <c:grouping val="clustered"/>
        <c:varyColors val="0"/>
        <c:ser>
          <c:idx val="0"/>
          <c:order val="0"/>
          <c:tx>
            <c:v>Black coal</c:v>
          </c:tx>
          <c:invertIfNegative val="0"/>
          <c:cat>
            <c:numLit>
              <c:formatCode>General</c:formatCode>
              <c:ptCount val="7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</c:numLit>
          </c:cat>
          <c:val>
            <c:numLit>
              <c:formatCode>General</c:formatCode>
              <c:ptCount val="7"/>
              <c:pt idx="0">
                <c:v>2048.4</c:v>
              </c:pt>
              <c:pt idx="1">
                <c:v>1964.1999999999998</c:v>
              </c:pt>
              <c:pt idx="2">
                <c:v>3948</c:v>
              </c:pt>
              <c:pt idx="3">
                <c:v>2592.7199999999998</c:v>
              </c:pt>
              <c:pt idx="4">
                <c:v>3768.4</c:v>
              </c:pt>
              <c:pt idx="5">
                <c:v>2338.1999999999998</c:v>
              </c:pt>
              <c:pt idx="6">
                <c:v>2319.3000000000002</c:v>
              </c:pt>
            </c:numLit>
          </c:val>
        </c:ser>
        <c:ser>
          <c:idx val="1"/>
          <c:order val="1"/>
          <c:tx>
            <c:v>Brown coal</c:v>
          </c:tx>
          <c:invertIfNegative val="0"/>
          <c:cat>
            <c:numLit>
              <c:formatCode>General</c:formatCode>
              <c:ptCount val="7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</c:numLit>
          </c:cat>
          <c:val>
            <c:numLit>
              <c:formatCode>General</c:formatCode>
              <c:ptCount val="7"/>
              <c:pt idx="0">
                <c:v>1472</c:v>
              </c:pt>
              <c:pt idx="1">
                <c:v>1361.6</c:v>
              </c:pt>
              <c:pt idx="2">
                <c:v>0</c:v>
              </c:pt>
              <c:pt idx="3">
                <c:v>2088</c:v>
              </c:pt>
              <c:pt idx="4">
                <c:v>0</c:v>
              </c:pt>
              <c:pt idx="5">
                <c:v>966</c:v>
              </c:pt>
              <c:pt idx="6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485504"/>
        <c:axId val="143118720"/>
      </c:barChart>
      <c:lineChart>
        <c:grouping val="standard"/>
        <c:varyColors val="0"/>
        <c:ser>
          <c:idx val="2"/>
          <c:order val="2"/>
          <c:tx>
            <c:v>Average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  <c:pt idx="6">
                <c:v>2026</c:v>
              </c:pt>
            </c:numLit>
          </c:cat>
          <c:val>
            <c:numLit>
              <c:formatCode>General</c:formatCode>
              <c:ptCount val="7"/>
              <c:pt idx="0">
                <c:v>3552</c:v>
              </c:pt>
              <c:pt idx="1">
                <c:v>3552</c:v>
              </c:pt>
              <c:pt idx="2">
                <c:v>3552</c:v>
              </c:pt>
              <c:pt idx="3">
                <c:v>3552</c:v>
              </c:pt>
              <c:pt idx="4">
                <c:v>3552</c:v>
              </c:pt>
              <c:pt idx="5">
                <c:v>3552</c:v>
              </c:pt>
              <c:pt idx="6">
                <c:v>3552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85504"/>
        <c:axId val="143118720"/>
      </c:lineChart>
      <c:catAx>
        <c:axId val="9048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118720"/>
        <c:crosses val="autoZero"/>
        <c:auto val="1"/>
        <c:lblAlgn val="ctr"/>
        <c:lblOffset val="100"/>
        <c:noMultiLvlLbl val="0"/>
      </c:catAx>
      <c:valAx>
        <c:axId val="143118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MW per annum</a:t>
                </a:r>
              </a:p>
            </c:rich>
          </c:tx>
          <c:layout>
            <c:manualLayout>
              <c:xMode val="edge"/>
              <c:yMode val="edge"/>
              <c:x val="1.4923355710757286E-2"/>
              <c:y val="0.3289925774020405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9048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5761460761460761E-2"/>
          <c:y val="4.0914948453608258E-3"/>
          <c:w val="0.92458236208236211"/>
          <c:h val="0.12487149198167241"/>
        </c:manualLayout>
      </c:layout>
      <c:overlay val="0"/>
      <c:txPr>
        <a:bodyPr/>
        <a:lstStyle/>
        <a:p>
          <a:pPr>
            <a:defRPr sz="1000" kern="1100" spc="-100" baseline="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11" Type="http://schemas.openxmlformats.org/officeDocument/2006/relationships/image" Target="../media/image50.png"/><Relationship Id="rId5" Type="http://schemas.openxmlformats.org/officeDocument/2006/relationships/image" Target="../media/image44.png"/><Relationship Id="rId10" Type="http://schemas.openxmlformats.org/officeDocument/2006/relationships/image" Target="../media/image49.png"/><Relationship Id="rId4" Type="http://schemas.openxmlformats.org/officeDocument/2006/relationships/image" Target="../media/image43.png"/><Relationship Id="rId9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0</xdr:rowOff>
    </xdr:from>
    <xdr:to>
      <xdr:col>7</xdr:col>
      <xdr:colOff>115364</xdr:colOff>
      <xdr:row>24</xdr:row>
      <xdr:rowOff>0</xdr:rowOff>
    </xdr:to>
    <xdr:graphicFrame macro="">
      <xdr:nvGraphicFramePr>
        <xdr:cNvPr id="165" name="Chart 1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6</xdr:col>
      <xdr:colOff>40799</xdr:colOff>
      <xdr:row>24</xdr:row>
      <xdr:rowOff>0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112</xdr:row>
      <xdr:rowOff>0</xdr:rowOff>
    </xdr:from>
    <xdr:to>
      <xdr:col>6</xdr:col>
      <xdr:colOff>245337</xdr:colOff>
      <xdr:row>155</xdr:row>
      <xdr:rowOff>185130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574125"/>
          <a:ext cx="6236749" cy="8376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5</xdr:col>
      <xdr:colOff>474844</xdr:colOff>
      <xdr:row>188</xdr:row>
      <xdr:rowOff>146647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2289750"/>
          <a:ext cx="5761219" cy="3956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475020</xdr:colOff>
      <xdr:row>30</xdr:row>
      <xdr:rowOff>100788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008909"/>
          <a:ext cx="5791702" cy="39627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6</xdr:col>
      <xdr:colOff>325856</xdr:colOff>
      <xdr:row>225</xdr:row>
      <xdr:rowOff>207546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7676955"/>
          <a:ext cx="6352583" cy="3255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5</xdr:col>
      <xdr:colOff>444537</xdr:colOff>
      <xdr:row>254</xdr:row>
      <xdr:rowOff>152743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494864"/>
          <a:ext cx="5761219" cy="39627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5</xdr:col>
      <xdr:colOff>438441</xdr:colOff>
      <xdr:row>281</xdr:row>
      <xdr:rowOff>152743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0880818"/>
          <a:ext cx="5755123" cy="3962743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0.05405</cdr:x>
      <cdr:y>0.02918</cdr:y>
    </cdr:from>
    <cdr:to>
      <cdr:x>0.96315</cdr:x>
      <cdr:y>0.14854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551" y="104776"/>
          <a:ext cx="3524250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AU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39402</xdr:colOff>
      <xdr:row>22</xdr:row>
      <xdr:rowOff>131307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32857"/>
          <a:ext cx="6230652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2</xdr:col>
      <xdr:colOff>25090</xdr:colOff>
      <xdr:row>72</xdr:row>
      <xdr:rowOff>131307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12286"/>
          <a:ext cx="3127519" cy="27983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7</xdr:col>
      <xdr:colOff>44795</xdr:colOff>
      <xdr:row>72</xdr:row>
      <xdr:rowOff>131307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02429" y="11212286"/>
          <a:ext cx="3133616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7</xdr:col>
      <xdr:colOff>39402</xdr:colOff>
      <xdr:row>115</xdr:row>
      <xdr:rowOff>131307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458214"/>
          <a:ext cx="6230652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7</xdr:col>
      <xdr:colOff>39402</xdr:colOff>
      <xdr:row>138</xdr:row>
      <xdr:rowOff>125210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894143"/>
          <a:ext cx="6230652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7</xdr:col>
      <xdr:colOff>39402</xdr:colOff>
      <xdr:row>166</xdr:row>
      <xdr:rowOff>131307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9282571"/>
          <a:ext cx="6230652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7</xdr:col>
      <xdr:colOff>39402</xdr:colOff>
      <xdr:row>191</xdr:row>
      <xdr:rowOff>125210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4099500"/>
          <a:ext cx="6230652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7</xdr:col>
      <xdr:colOff>39402</xdr:colOff>
      <xdr:row>226</xdr:row>
      <xdr:rowOff>131307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1392929"/>
          <a:ext cx="6230652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7</xdr:col>
      <xdr:colOff>39402</xdr:colOff>
      <xdr:row>249</xdr:row>
      <xdr:rowOff>131307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5828857"/>
          <a:ext cx="6230652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6</xdr:col>
      <xdr:colOff>365186</xdr:colOff>
      <xdr:row>277</xdr:row>
      <xdr:rowOff>3279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1217286"/>
          <a:ext cx="5944115" cy="26702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2</xdr:col>
      <xdr:colOff>470137</xdr:colOff>
      <xdr:row>303</xdr:row>
      <xdr:rowOff>264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6088643"/>
          <a:ext cx="3572566" cy="3048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7</xdr:col>
      <xdr:colOff>33745</xdr:colOff>
      <xdr:row>38</xdr:row>
      <xdr:rowOff>125210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32857"/>
          <a:ext cx="6279424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7</xdr:col>
      <xdr:colOff>45938</xdr:colOff>
      <xdr:row>88</xdr:row>
      <xdr:rowOff>131307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12286"/>
          <a:ext cx="6291617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7</xdr:col>
      <xdr:colOff>39842</xdr:colOff>
      <xdr:row>154</xdr:row>
      <xdr:rowOff>125210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894143"/>
          <a:ext cx="6285521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7</xdr:col>
      <xdr:colOff>39842</xdr:colOff>
      <xdr:row>182</xdr:row>
      <xdr:rowOff>131307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282571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7</xdr:col>
      <xdr:colOff>39842</xdr:colOff>
      <xdr:row>207</xdr:row>
      <xdr:rowOff>131307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099500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7</xdr:col>
      <xdr:colOff>33745</xdr:colOff>
      <xdr:row>242</xdr:row>
      <xdr:rowOff>131307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392929"/>
          <a:ext cx="6279424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7</xdr:col>
      <xdr:colOff>39842</xdr:colOff>
      <xdr:row>265</xdr:row>
      <xdr:rowOff>131307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828857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4</xdr:col>
      <xdr:colOff>163682</xdr:colOff>
      <xdr:row>16</xdr:row>
      <xdr:rowOff>49224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238250"/>
          <a:ext cx="4572396" cy="27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6</xdr:col>
      <xdr:colOff>310758</xdr:colOff>
      <xdr:row>292</xdr:row>
      <xdr:rowOff>169393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5149750"/>
          <a:ext cx="5944115" cy="2645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2</xdr:col>
      <xdr:colOff>415709</xdr:colOff>
      <xdr:row>319</xdr:row>
      <xdr:rowOff>264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0021107"/>
          <a:ext cx="3572566" cy="3048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6</xdr:col>
      <xdr:colOff>554619</xdr:colOff>
      <xdr:row>131</xdr:row>
      <xdr:rowOff>125210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3390679"/>
          <a:ext cx="6187976" cy="27922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3</xdr:col>
      <xdr:colOff>265309</xdr:colOff>
      <xdr:row>18</xdr:row>
      <xdr:rowOff>121314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69571"/>
          <a:ext cx="4048095" cy="30604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7</xdr:col>
      <xdr:colOff>33745</xdr:colOff>
      <xdr:row>44</xdr:row>
      <xdr:rowOff>131307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21286"/>
          <a:ext cx="6279424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7</xdr:col>
      <xdr:colOff>45938</xdr:colOff>
      <xdr:row>94</xdr:row>
      <xdr:rowOff>131307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600714"/>
          <a:ext cx="6291617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7</xdr:col>
      <xdr:colOff>39842</xdr:colOff>
      <xdr:row>160</xdr:row>
      <xdr:rowOff>131307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282571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7</xdr:col>
      <xdr:colOff>33745</xdr:colOff>
      <xdr:row>188</xdr:row>
      <xdr:rowOff>125210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671000"/>
          <a:ext cx="6279424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7</xdr:col>
      <xdr:colOff>33745</xdr:colOff>
      <xdr:row>213</xdr:row>
      <xdr:rowOff>131307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487929"/>
          <a:ext cx="6279424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7</xdr:col>
      <xdr:colOff>39842</xdr:colOff>
      <xdr:row>248</xdr:row>
      <xdr:rowOff>131307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6781357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7</xdr:col>
      <xdr:colOff>33745</xdr:colOff>
      <xdr:row>271</xdr:row>
      <xdr:rowOff>125210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1217286"/>
          <a:ext cx="6279424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6</xdr:col>
      <xdr:colOff>310758</xdr:colOff>
      <xdr:row>298</xdr:row>
      <xdr:rowOff>163297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6496857"/>
          <a:ext cx="5944115" cy="26397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2</xdr:col>
      <xdr:colOff>415709</xdr:colOff>
      <xdr:row>325</xdr:row>
      <xdr:rowOff>264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1368214"/>
          <a:ext cx="3572566" cy="3048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6</xdr:col>
      <xdr:colOff>554619</xdr:colOff>
      <xdr:row>137</xdr:row>
      <xdr:rowOff>125210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4737786"/>
          <a:ext cx="6187976" cy="27922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3</xdr:col>
      <xdr:colOff>265309</xdr:colOff>
      <xdr:row>18</xdr:row>
      <xdr:rowOff>127411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69571"/>
          <a:ext cx="4048095" cy="30665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7</xdr:col>
      <xdr:colOff>39842</xdr:colOff>
      <xdr:row>40</xdr:row>
      <xdr:rowOff>125210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41571"/>
          <a:ext cx="6285521" cy="27922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7</xdr:col>
      <xdr:colOff>45938</xdr:colOff>
      <xdr:row>90</xdr:row>
      <xdr:rowOff>131307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21000"/>
          <a:ext cx="6291617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7</xdr:col>
      <xdr:colOff>39842</xdr:colOff>
      <xdr:row>156</xdr:row>
      <xdr:rowOff>131307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302857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7</xdr:col>
      <xdr:colOff>39842</xdr:colOff>
      <xdr:row>184</xdr:row>
      <xdr:rowOff>131307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691286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7</xdr:col>
      <xdr:colOff>39842</xdr:colOff>
      <xdr:row>209</xdr:row>
      <xdr:rowOff>137403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508214"/>
          <a:ext cx="6285521" cy="28044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7</xdr:col>
      <xdr:colOff>39842</xdr:colOff>
      <xdr:row>244</xdr:row>
      <xdr:rowOff>137403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801643"/>
          <a:ext cx="6285521" cy="28044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7</xdr:col>
      <xdr:colOff>39842</xdr:colOff>
      <xdr:row>267</xdr:row>
      <xdr:rowOff>131307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0237571"/>
          <a:ext cx="6285521" cy="2798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6</xdr:col>
      <xdr:colOff>310758</xdr:colOff>
      <xdr:row>294</xdr:row>
      <xdr:rowOff>169393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5517143"/>
          <a:ext cx="5944115" cy="2645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2</xdr:col>
      <xdr:colOff>415709</xdr:colOff>
      <xdr:row>321</xdr:row>
      <xdr:rowOff>6361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0388500"/>
          <a:ext cx="3572566" cy="30543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6</xdr:col>
      <xdr:colOff>560716</xdr:colOff>
      <xdr:row>133</xdr:row>
      <xdr:rowOff>131307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3758071"/>
          <a:ext cx="6194073" cy="27983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MA/Projects/RO016501%20CCA2/Workfile/Report%20Graphs%20Phase%202%20Technolog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hart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6"/>
  <sheetViews>
    <sheetView tabSelected="1" workbookViewId="0">
      <selection activeCell="U11" sqref="U11"/>
    </sheetView>
  </sheetViews>
  <sheetFormatPr defaultRowHeight="15" x14ac:dyDescent="0.25"/>
  <sheetData>
    <row r="1" spans="1:1" s="4" customFormat="1" ht="18.75" x14ac:dyDescent="0.3">
      <c r="A1" s="29" t="s">
        <v>62</v>
      </c>
    </row>
    <row r="2" spans="1:1" s="4" customFormat="1" x14ac:dyDescent="0.25">
      <c r="A2" s="30" t="str">
        <f>HYPERLINK("[Figures-Chapter 9.1U.xlsx]Comparisons!A1",Comparisons!$A$1)</f>
        <v>CHAPTER 9.1: Comparison of technology sensitivities</v>
      </c>
    </row>
    <row r="3" spans="1:1" x14ac:dyDescent="0.25">
      <c r="A3" s="10" t="str">
        <f>HYPERLINK("[Figures-Chapter 9.1U.xlsx]Comparisons!A2",Comparisons!$A$2)</f>
        <v>Figure 307: Demand projections, reference and select policy scenarios, technology sensitivities</v>
      </c>
    </row>
    <row r="4" spans="1:1" x14ac:dyDescent="0.25">
      <c r="A4" s="10" t="str">
        <f>HYPERLINK("[Figures-Chapter 9.1U.xlsx]Comparisons!A34",Comparisons!$A$34)</f>
        <v>Figure 308: Generation and capacity by technology type, technology sensitivities</v>
      </c>
    </row>
    <row r="5" spans="1:1" x14ac:dyDescent="0.25">
      <c r="A5" s="10" t="str">
        <f>HYPERLINK("[Figures-Chapter 9.1U.xlsx]Comparisons!A160",Comparisons!$A$160)</f>
        <v>Figure 309: Wholesale electricity time-weighted prices, technology sensitivities</v>
      </c>
    </row>
    <row r="6" spans="1:1" x14ac:dyDescent="0.25">
      <c r="A6" s="10" t="str">
        <f>HYPERLINK("[Figures-Chapter 9.1U.xlsx]Comparisons!A191",Comparisons!$A$191)</f>
        <v>Figure 310: Emissions, technology sensitivities</v>
      </c>
    </row>
    <row r="7" spans="1:1" x14ac:dyDescent="0.25">
      <c r="A7" s="10" t="str">
        <f>HYPERLINK("[Figures-Chapter 9.1U.xlsx]Comparisons!A230",Comparisons!$A$230)</f>
        <v>Figure 311: Resource costs relative to reference case, technology sensitivities</v>
      </c>
    </row>
    <row r="8" spans="1:1" s="4" customFormat="1" x14ac:dyDescent="0.25">
      <c r="A8" s="10" t="str">
        <f>HYPERLINK("[Figures-Chapter 9.1U.xlsx]Comparisons!A257",Comparisons!$A$257)</f>
        <v>Figure 312 Cost of abatement relative to the reference case, technology sensitivities</v>
      </c>
    </row>
    <row r="9" spans="1:1" x14ac:dyDescent="0.25">
      <c r="A9" s="30" t="str">
        <f>HYPERLINK("[Figures-Chapter 9.1U.xlsx]TechReference!A1",TechReference!$A$1)</f>
        <v>CHAPTER 9.2: Technology reference case</v>
      </c>
    </row>
    <row r="10" spans="1:1" x14ac:dyDescent="0.25">
      <c r="A10" s="10" t="str">
        <f>HYPERLINK("[Figures-Chapter 9.1U.xlsx]TechReference!A2",TechReference!$A$2)</f>
        <v>Figure 313: Sent-out energy, reference case, technology sensitivity</v>
      </c>
    </row>
    <row r="11" spans="1:1" x14ac:dyDescent="0.25">
      <c r="A11" s="10" t="str">
        <f>HYPERLINK("[Figures-Chapter 9.1U.xlsx]TechReference!A24",TechReference!$A$24)</f>
        <v>Figure 314: Generation mix, reference case, technology sensitivity</v>
      </c>
    </row>
    <row r="12" spans="1:1" x14ac:dyDescent="0.25">
      <c r="A12" s="10" t="str">
        <f>HYPERLINK("[Figures-Chapter 9.1U.xlsx]TechReference!A75",TechReference!$A$75)</f>
        <v>Figure 315: Cumulative new and retired capacity, reference case, technology sensitivity</v>
      </c>
    </row>
    <row r="13" spans="1:1" x14ac:dyDescent="0.25">
      <c r="A13" s="10" t="str">
        <f>HYPERLINK("[Figures-Chapter 9.1U.xlsx]TechReference!A118",TechReference!$A$118)</f>
        <v>Figure 316: Wholesale electricity time-weighted prices, reference case, technology sensitivity</v>
      </c>
    </row>
    <row r="14" spans="1:1" x14ac:dyDescent="0.25">
      <c r="A14" s="10" t="str">
        <f>HYPERLINK("[Figures-Chapter 9.1U.xlsx]TechReference!A142",TechReference!$A$142)</f>
        <v>Figure 317: Retail prices by customer class, reference case, technology sensitivity</v>
      </c>
    </row>
    <row r="15" spans="1:1" x14ac:dyDescent="0.25">
      <c r="A15" s="10" t="str">
        <f>HYPERLINK("[Figures-Chapter 9.1U.xlsx]TechReference!A169",TechReference!$A$169)</f>
        <v>Figure 318: Residential bills, reference case, technology sensitivity</v>
      </c>
    </row>
    <row r="16" spans="1:1" x14ac:dyDescent="0.25">
      <c r="A16" s="10" t="str">
        <f>HYPERLINK("[Figures-Chapter 9.1U.xlsx]TechReference!A194",TechReference!$A$194)</f>
        <v>Figure 319: Emissions by technology, reference case, technology sensitivity</v>
      </c>
    </row>
    <row r="17" spans="1:1" x14ac:dyDescent="0.25">
      <c r="A17" s="10" t="str">
        <f>HYPERLINK("[Figures-Chapter 9.1U.xlsx]TechReference!A229",TechReference!$A$229)</f>
        <v>Figure 320: Generation emission intensity, reference case, technology sensitivity</v>
      </c>
    </row>
    <row r="18" spans="1:1" x14ac:dyDescent="0.25">
      <c r="A18" s="10" t="str">
        <f>HYPERLINK("[Figures-Chapter 9.1U.xlsx]TechReference!A251",TechReference!$A$251)</f>
        <v>Figure 321: Annualised costs by category, reference case, technology sensitivity</v>
      </c>
    </row>
    <row r="19" spans="1:1" x14ac:dyDescent="0.25">
      <c r="A19" s="10" t="str">
        <f>HYPERLINK("[Figures-Chapter 9.1U.xlsx]TechReference!A281",TechReference!$A$281)</f>
        <v>Figure 322: NPV of resource costs, reference case, technology sensitivity</v>
      </c>
    </row>
    <row r="20" spans="1:1" x14ac:dyDescent="0.25">
      <c r="A20" s="30" t="str">
        <f>HYPERLINK("[Figures-Chapter 9.1U.xlsx]TechCarbon!A1",TechCarbon!$A$1)</f>
        <v>CHAPTER 9.3: Technology carbon pricing</v>
      </c>
    </row>
    <row r="21" spans="1:1" x14ac:dyDescent="0.25">
      <c r="A21" s="10" t="str">
        <f>HYPERLINK("[Figures-Chapter 9.1U.xlsx]TechCarbon!A2",TechCarbon!$A$2)</f>
        <v>Figure 323: Technology sensitivity carbon price path</v>
      </c>
    </row>
    <row r="22" spans="1:1" x14ac:dyDescent="0.25">
      <c r="A22" s="10" t="str">
        <f>HYPERLINK("[Figures-Chapter 9.1U.xlsx]TechCarbon!A18",TechCarbon!$A$18)</f>
        <v xml:space="preserve">Figure 324: Sent-out energy, carbon pricing, technology sensitivity </v>
      </c>
    </row>
    <row r="23" spans="1:1" x14ac:dyDescent="0.25">
      <c r="A23" s="10" t="str">
        <f>HYPERLINK("[Figures-Chapter 9.1U.xlsx]TechCarbon!A40",TechCarbon!$A$40)</f>
        <v>Figure 325: Generation mix, carbon pricing, technology sensitivity</v>
      </c>
    </row>
    <row r="24" spans="1:1" x14ac:dyDescent="0.25">
      <c r="A24" s="10" t="str">
        <f>HYPERLINK("[Figures-Chapter 9.1U.xlsx]TechCarbon!A91",TechCarbon!$A$91)</f>
        <v>Figure 326: Cumulative new and retired capacity, carbon pricing, technology sensitivity</v>
      </c>
    </row>
    <row r="25" spans="1:1" x14ac:dyDescent="0.25">
      <c r="A25" s="10" t="str">
        <f>HYPERLINK("[Figures-Chapter 9.1U.xlsx]TechCarbon!A134",TechCarbon!$A$134)</f>
        <v>Figure 327: Wholesale electricity time-weighted prices, carbon pricing, technology sensitivity</v>
      </c>
    </row>
    <row r="26" spans="1:1" x14ac:dyDescent="0.25">
      <c r="A26" s="10" t="str">
        <f>HYPERLINK("[Figures-Chapter 9.1U.xlsx]TechCarbon!A158",TechCarbon!$A$158)</f>
        <v>Figure 328: Retail prices by customer class, carbon pricing, technology sensitivity</v>
      </c>
    </row>
    <row r="27" spans="1:1" x14ac:dyDescent="0.25">
      <c r="A27" s="10" t="str">
        <f>HYPERLINK("[Figures-Chapter 9.1U.xlsx]TechCarbon!A185",TechCarbon!$A$185)</f>
        <v>Figure 329: Residential bills, carbon pricing, technology sensitivity</v>
      </c>
    </row>
    <row r="28" spans="1:1" x14ac:dyDescent="0.25">
      <c r="A28" s="10" t="str">
        <f>HYPERLINK("[Figures-Chapter 9.1U.xlsx]TechCarbon!A210",TechCarbon!$A$210)</f>
        <v>Figure 330: Emissions by technology, carbon pricing, technology sensitivity</v>
      </c>
    </row>
    <row r="29" spans="1:1" x14ac:dyDescent="0.25">
      <c r="A29" s="10" t="str">
        <f>HYPERLINK("[Figures-Chapter 9.1U.xlsx]TechCarbon!A245",TechCarbon!$A$245)</f>
        <v>Figure 331: Generation emission intensity, carbon pricing, technology sensitivity</v>
      </c>
    </row>
    <row r="30" spans="1:1" x14ac:dyDescent="0.25">
      <c r="A30" s="10" t="str">
        <f>HYPERLINK("[Figures-Chapter 9.1U.xlsx]TechCarbon!A267",TechCarbon!$A$267)</f>
        <v>Figure 332: Annualised costs by category, carbon pricing, technology sensitivity</v>
      </c>
    </row>
    <row r="31" spans="1:1" x14ac:dyDescent="0.25">
      <c r="A31" s="10" t="str">
        <f>HYPERLINK("[Figures-Chapter 9.1U.xlsx]TechCarbon!A297",TechCarbon!$A$297)</f>
        <v>Figure 333: NPV of resource costs, carbon pricing, technology sensitivity</v>
      </c>
    </row>
    <row r="32" spans="1:1" x14ac:dyDescent="0.25">
      <c r="A32" s="30" t="str">
        <f>HYPERLINK("[Figures-Chapter 9.1U.xlsx]TechRET!A1",TechRET!$A$1)</f>
        <v>CHAPTER 9.4: Technology RET</v>
      </c>
    </row>
    <row r="33" spans="1:1" x14ac:dyDescent="0.25">
      <c r="A33" s="10" t="str">
        <f>HYPERLINK("[Figures-Chapter 9.1U.xlsx]TechRET!A2",TechRET!$A$2)</f>
        <v xml:space="preserve">Figure 334: RET target and RET certificate price, technology sensitivity </v>
      </c>
    </row>
    <row r="34" spans="1:1" x14ac:dyDescent="0.25">
      <c r="A34" s="10" t="str">
        <f>HYPERLINK("[Figures-Chapter 9.1U.xlsx]TechRET!A24",TechRET!$A$24)</f>
        <v>Figure 336:  Sent-out energy, renewable energy target, technology sensitivity</v>
      </c>
    </row>
    <row r="35" spans="1:1" x14ac:dyDescent="0.25">
      <c r="A35" s="10" t="str">
        <f>HYPERLINK("[Figures-Chapter 9.1U.xlsx]TechRET!A46",TechRET!$A$46)</f>
        <v>Figure 337: Generation mix, renewable energy target, technology sensitivity</v>
      </c>
    </row>
    <row r="36" spans="1:1" x14ac:dyDescent="0.25">
      <c r="A36" s="10" t="str">
        <f>HYPERLINK("[Figures-Chapter 9.1U.xlsx]TechRET!A97",TechRET!$A$97)</f>
        <v>Figure 338: Cumulative new and retired capacity, renewable energy target, technology sensitivity</v>
      </c>
    </row>
    <row r="37" spans="1:1" x14ac:dyDescent="0.25">
      <c r="A37" s="10" t="str">
        <f>HYPERLINK("[Figures-Chapter 9.1U.xlsx]TechRET!A140",TechRET!$A$140)</f>
        <v>Figure 339: Wholesale electricity time-weighted prices, renewable energy target, technology sensitivity</v>
      </c>
    </row>
    <row r="38" spans="1:1" x14ac:dyDescent="0.25">
      <c r="A38" s="10" t="str">
        <f>HYPERLINK("[Figures-Chapter 9.1U.xlsx]TechRET!A164",TechRET!$A$164)</f>
        <v>Figure 340: Retail prices by customer class, renewable energy target, technology sensitivity</v>
      </c>
    </row>
    <row r="39" spans="1:1" x14ac:dyDescent="0.25">
      <c r="A39" s="10" t="str">
        <f>HYPERLINK("[Figures-Chapter 9.1U.xlsx]TechRET!A191",TechRET!$A$191)</f>
        <v>Figure 341: Residential bills, renewable energy target, technology sensitivity</v>
      </c>
    </row>
    <row r="40" spans="1:1" x14ac:dyDescent="0.25">
      <c r="A40" s="10" t="str">
        <f>HYPERLINK("[Figures-Chapter 9.1U.xlsx]TechRET!A216",TechRET!$A$216)</f>
        <v>Figure 342: Emissions by technology, renewable energy target, technology sensitivity</v>
      </c>
    </row>
    <row r="41" spans="1:1" x14ac:dyDescent="0.25">
      <c r="A41" s="10" t="str">
        <f>HYPERLINK("[Figures-Chapter 9.1U.xlsx]TechRET!A251",TechRET!$A$251)</f>
        <v>Figure 343: Generation emission intensity, renewable energy target, technology sensitivity</v>
      </c>
    </row>
    <row r="42" spans="1:1" x14ac:dyDescent="0.25">
      <c r="A42" s="10" t="str">
        <f>HYPERLINK("[Figures-Chapter 9.1U.xlsx]TechRET!A273",TechRET!$A$273)</f>
        <v>Figure 344: Annualised costs by category, renewable energy target, technology sensitivity</v>
      </c>
    </row>
    <row r="43" spans="1:1" x14ac:dyDescent="0.25">
      <c r="A43" s="10" t="str">
        <f>HYPERLINK("[Figures-Chapter 9.1U.xlsx]TechRET!A303",TechRET!$A$303)</f>
        <v>Figure 345: NPV of resource costs, renewable energy target, technology sensitivity</v>
      </c>
    </row>
    <row r="44" spans="1:1" x14ac:dyDescent="0.25">
      <c r="A44" s="30" t="str">
        <f>HYPERLINK("[Figures-Chapter 9.1U.xlsx]TechLET!A1",TechLET!$A$1)</f>
        <v>CHAPTER 9.5: Technology LET</v>
      </c>
    </row>
    <row r="45" spans="1:1" x14ac:dyDescent="0.25">
      <c r="A45" s="10" t="str">
        <f>HYPERLINK("[Figures-Chapter 9.1U.xlsx]TechLET!A2",TechLET!$A$2)</f>
        <v>Figure 346: LET target and LET certificate price, technology sensitivity</v>
      </c>
    </row>
    <row r="46" spans="1:1" x14ac:dyDescent="0.25">
      <c r="A46" s="10" t="str">
        <f>HYPERLINK("[Figures-Chapter 9.1U.xlsx]TechLET!A20",TechLET!$A$20)</f>
        <v>Figure 348: Sent-out energy, low emissions target, technology sensitivity</v>
      </c>
    </row>
    <row r="47" spans="1:1" x14ac:dyDescent="0.25">
      <c r="A47" s="10" t="str">
        <f>HYPERLINK("[Figures-Chapter 9.1U.xlsx]TechLET!A42",TechLET!$A$42)</f>
        <v>Figure 349: Generation mix, low emissions target, technology sensitivity</v>
      </c>
    </row>
    <row r="48" spans="1:1" x14ac:dyDescent="0.25">
      <c r="A48" s="10" t="str">
        <f>HYPERLINK("[Figures-Chapter 9.1U.xlsx]TechLET!A93",TechLET!$A$93)</f>
        <v>Figure 350: Cumulative new and retired capacity, low emissions target, technology sensitivity</v>
      </c>
    </row>
    <row r="49" spans="1:1" x14ac:dyDescent="0.25">
      <c r="A49" s="10" t="str">
        <f>HYPERLINK("[Figures-Chapter 9.1U.xlsx]TechLET!A136",TechLET!$A$136)</f>
        <v>Figure 351: Wholesale electricity time-weighted prices, low emissions target, technology sensitivity</v>
      </c>
    </row>
    <row r="50" spans="1:1" x14ac:dyDescent="0.25">
      <c r="A50" s="10" t="str">
        <f>HYPERLINK("[Figures-Chapter 9.1U.xlsx]TechLET!A160",TechLET!$A$160)</f>
        <v>Figure 352: Retail prices by customer class, low emissions target, technology sensitivity</v>
      </c>
    </row>
    <row r="51" spans="1:1" x14ac:dyDescent="0.25">
      <c r="A51" s="10" t="str">
        <f>HYPERLINK("[Figures-Chapter 9.1U.xlsx]TechLET!A187",TechLET!$A$187)</f>
        <v>Figure 353: Residential bills, low emissions target, technology sensitivity</v>
      </c>
    </row>
    <row r="52" spans="1:1" x14ac:dyDescent="0.25">
      <c r="A52" s="10" t="str">
        <f>HYPERLINK("[Figures-Chapter 9.1U.xlsx]TechLET!A212",TechLET!$A$212)</f>
        <v>Figure 354: Emissions by technology, low emissions target, technology sensitivity</v>
      </c>
    </row>
    <row r="53" spans="1:1" x14ac:dyDescent="0.25">
      <c r="A53" s="10" t="str">
        <f>HYPERLINK("[Figures-Chapter 9.1U.xlsx]TechLET!A247",TechLET!$A$247)</f>
        <v>Figure 355: Generation emission intensity, low emissions target, technology sensitivity</v>
      </c>
    </row>
    <row r="54" spans="1:1" x14ac:dyDescent="0.25">
      <c r="A54" s="10" t="str">
        <f>HYPERLINK("[Figures-Chapter 9.1U.xlsx]TechLET!A269",TechLET!$A$269)</f>
        <v>Figure 356: Annualised costs by category, low emissions target, technology sensitivity</v>
      </c>
    </row>
    <row r="55" spans="1:1" x14ac:dyDescent="0.25">
      <c r="A55" s="10" t="str">
        <f>HYPERLINK("[Figures-Chapter 9.1U.xlsx]TechLET!A299",TechLET!$A$299)</f>
        <v>Figure 357: NPV of resource costs, low emissions target, technology sensitivity</v>
      </c>
    </row>
    <row r="56" spans="1:1" x14ac:dyDescent="0.25">
      <c r="A56" s="28"/>
    </row>
    <row r="57" spans="1:1" x14ac:dyDescent="0.25">
      <c r="A57" s="28"/>
    </row>
    <row r="58" spans="1:1" x14ac:dyDescent="0.25">
      <c r="A58" s="28"/>
    </row>
    <row r="59" spans="1:1" x14ac:dyDescent="0.25">
      <c r="A59" s="30"/>
    </row>
    <row r="60" spans="1:1" x14ac:dyDescent="0.25">
      <c r="A60" s="28"/>
    </row>
    <row r="61" spans="1:1" x14ac:dyDescent="0.25">
      <c r="A61" s="28"/>
    </row>
    <row r="62" spans="1:1" x14ac:dyDescent="0.25">
      <c r="A62" s="28"/>
    </row>
    <row r="63" spans="1:1" x14ac:dyDescent="0.25">
      <c r="A63" s="28"/>
    </row>
    <row r="64" spans="1:1" x14ac:dyDescent="0.25">
      <c r="A64" s="28"/>
    </row>
    <row r="65" spans="1:1" x14ac:dyDescent="0.25">
      <c r="A65" s="28"/>
    </row>
    <row r="66" spans="1:1" x14ac:dyDescent="0.25">
      <c r="A66" s="28"/>
    </row>
    <row r="67" spans="1:1" x14ac:dyDescent="0.25">
      <c r="A67" s="28"/>
    </row>
    <row r="68" spans="1:1" x14ac:dyDescent="0.25">
      <c r="A68" s="28"/>
    </row>
    <row r="69" spans="1:1" x14ac:dyDescent="0.25">
      <c r="A69" s="28"/>
    </row>
    <row r="70" spans="1:1" x14ac:dyDescent="0.25">
      <c r="A70" s="28"/>
    </row>
    <row r="71" spans="1:1" x14ac:dyDescent="0.25">
      <c r="A71" s="30"/>
    </row>
    <row r="72" spans="1:1" x14ac:dyDescent="0.25">
      <c r="A72" s="28"/>
    </row>
    <row r="73" spans="1:1" x14ac:dyDescent="0.25">
      <c r="A73" s="28"/>
    </row>
    <row r="74" spans="1:1" x14ac:dyDescent="0.25">
      <c r="A74" s="28"/>
    </row>
    <row r="75" spans="1:1" x14ac:dyDescent="0.25">
      <c r="A75" s="28"/>
    </row>
    <row r="76" spans="1:1" x14ac:dyDescent="0.25">
      <c r="A76" s="28"/>
    </row>
    <row r="77" spans="1:1" x14ac:dyDescent="0.25">
      <c r="A77" s="28"/>
    </row>
    <row r="78" spans="1:1" x14ac:dyDescent="0.25">
      <c r="A78" s="28"/>
    </row>
    <row r="79" spans="1:1" x14ac:dyDescent="0.25">
      <c r="A79" s="28"/>
    </row>
    <row r="80" spans="1:1" x14ac:dyDescent="0.25">
      <c r="A80" s="28"/>
    </row>
    <row r="81" spans="1:2" x14ac:dyDescent="0.25">
      <c r="A81" s="28"/>
    </row>
    <row r="82" spans="1:2" x14ac:dyDescent="0.25">
      <c r="A82" s="28"/>
    </row>
    <row r="83" spans="1:2" x14ac:dyDescent="0.25">
      <c r="A83" s="30"/>
    </row>
    <row r="84" spans="1:2" x14ac:dyDescent="0.25">
      <c r="A84" s="28"/>
    </row>
    <row r="85" spans="1:2" x14ac:dyDescent="0.25">
      <c r="A85" s="28"/>
    </row>
    <row r="86" spans="1:2" x14ac:dyDescent="0.25">
      <c r="A86" s="28"/>
      <c r="B86" s="4"/>
    </row>
    <row r="87" spans="1:2" x14ac:dyDescent="0.25">
      <c r="A87" s="28"/>
      <c r="B87" s="4"/>
    </row>
    <row r="88" spans="1:2" x14ac:dyDescent="0.25">
      <c r="A88" s="28"/>
      <c r="B88" s="4"/>
    </row>
    <row r="89" spans="1:2" x14ac:dyDescent="0.25">
      <c r="A89" s="28"/>
      <c r="B89" s="4"/>
    </row>
    <row r="90" spans="1:2" x14ac:dyDescent="0.25">
      <c r="A90" s="28"/>
      <c r="B90" s="4"/>
    </row>
    <row r="91" spans="1:2" x14ac:dyDescent="0.25">
      <c r="A91" s="28"/>
      <c r="B91" s="4"/>
    </row>
    <row r="92" spans="1:2" x14ac:dyDescent="0.25">
      <c r="A92" s="28"/>
      <c r="B92" s="4"/>
    </row>
    <row r="93" spans="1:2" x14ac:dyDescent="0.25">
      <c r="A93" s="28"/>
      <c r="B93" s="4"/>
    </row>
    <row r="94" spans="1:2" x14ac:dyDescent="0.25">
      <c r="A94" s="28"/>
      <c r="B94" s="4"/>
    </row>
    <row r="95" spans="1:2" x14ac:dyDescent="0.25">
      <c r="A95" s="30"/>
    </row>
    <row r="96" spans="1:2" x14ac:dyDescent="0.25">
      <c r="A96" s="28"/>
    </row>
    <row r="97" spans="1:2" x14ac:dyDescent="0.25">
      <c r="A97" s="28"/>
    </row>
    <row r="98" spans="1:2" x14ac:dyDescent="0.25">
      <c r="A98" s="28"/>
      <c r="B98" s="4"/>
    </row>
    <row r="99" spans="1:2" x14ac:dyDescent="0.25">
      <c r="A99" s="28"/>
      <c r="B99" s="4"/>
    </row>
    <row r="100" spans="1:2" x14ac:dyDescent="0.25">
      <c r="A100" s="28"/>
      <c r="B100" s="4"/>
    </row>
    <row r="101" spans="1:2" x14ac:dyDescent="0.25">
      <c r="A101" s="28"/>
      <c r="B101" s="4"/>
    </row>
    <row r="102" spans="1:2" x14ac:dyDescent="0.25">
      <c r="A102" s="28"/>
      <c r="B102" s="4"/>
    </row>
    <row r="103" spans="1:2" x14ac:dyDescent="0.25">
      <c r="A103" s="28"/>
      <c r="B103" s="4"/>
    </row>
    <row r="104" spans="1:2" x14ac:dyDescent="0.25">
      <c r="A104" s="28"/>
      <c r="B104" s="4"/>
    </row>
    <row r="105" spans="1:2" x14ac:dyDescent="0.25">
      <c r="A105" s="28"/>
      <c r="B105" s="4"/>
    </row>
    <row r="106" spans="1:2" x14ac:dyDescent="0.25">
      <c r="A106" s="28"/>
      <c r="B106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V268"/>
  <sheetViews>
    <sheetView topLeftCell="A208" zoomScale="70" zoomScaleNormal="70" workbookViewId="0">
      <selection activeCell="A258" sqref="A258"/>
    </sheetView>
  </sheetViews>
  <sheetFormatPr defaultRowHeight="15" x14ac:dyDescent="0.25"/>
  <cols>
    <col min="1" max="1" width="38.140625" customWidth="1"/>
    <col min="2" max="2" width="8.5703125" style="4" customWidth="1"/>
    <col min="3" max="3" width="12.140625" customWidth="1"/>
    <col min="4" max="5" width="10.28515625" bestFit="1" customWidth="1"/>
    <col min="6" max="6" width="10.5703125" customWidth="1"/>
    <col min="7" max="33" width="10.28515625" bestFit="1" customWidth="1"/>
  </cols>
  <sheetData>
    <row r="1" spans="1:178" ht="19.5" thickBot="1" x14ac:dyDescent="0.35">
      <c r="A1" s="5" t="s">
        <v>63</v>
      </c>
      <c r="B1" s="5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</row>
    <row r="2" spans="1:178" ht="18.75" x14ac:dyDescent="0.3">
      <c r="A2" s="11" t="s">
        <v>90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</row>
    <row r="3" spans="1:178" x14ac:dyDescent="0.25">
      <c r="A3" s="1"/>
      <c r="B3" s="1"/>
      <c r="C3" s="1">
        <v>2020</v>
      </c>
      <c r="D3" s="1">
        <v>2021</v>
      </c>
      <c r="E3" s="1">
        <v>2022</v>
      </c>
      <c r="F3" s="1">
        <v>2023</v>
      </c>
      <c r="G3" s="1">
        <v>2024</v>
      </c>
      <c r="H3" s="1">
        <v>2025</v>
      </c>
      <c r="I3" s="1">
        <v>2026</v>
      </c>
      <c r="J3" s="1">
        <v>2027</v>
      </c>
      <c r="K3" s="1">
        <v>2028</v>
      </c>
      <c r="L3" s="1">
        <v>2029</v>
      </c>
      <c r="M3" s="1">
        <v>2030</v>
      </c>
      <c r="N3" s="1">
        <v>2031</v>
      </c>
      <c r="O3" s="1">
        <v>2032</v>
      </c>
      <c r="P3" s="1">
        <v>2033</v>
      </c>
      <c r="Q3" s="1">
        <v>2034</v>
      </c>
      <c r="R3" s="1">
        <v>2035</v>
      </c>
      <c r="S3" s="1">
        <v>2036</v>
      </c>
      <c r="T3" s="1">
        <v>2037</v>
      </c>
      <c r="U3" s="1">
        <v>2038</v>
      </c>
      <c r="V3" s="1">
        <v>2039</v>
      </c>
      <c r="W3" s="1">
        <v>2040</v>
      </c>
      <c r="X3" s="1">
        <v>2041</v>
      </c>
      <c r="Y3" s="1">
        <v>2042</v>
      </c>
      <c r="Z3" s="1">
        <v>2043</v>
      </c>
      <c r="AA3" s="1">
        <v>2044</v>
      </c>
      <c r="AB3" s="1">
        <v>2045</v>
      </c>
      <c r="AC3" s="1">
        <v>2046</v>
      </c>
      <c r="AD3" s="1">
        <v>2047</v>
      </c>
      <c r="AE3" s="1">
        <v>2048</v>
      </c>
      <c r="AF3" s="1">
        <v>2049</v>
      </c>
      <c r="AG3" s="1">
        <v>2050</v>
      </c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</row>
    <row r="4" spans="1:178" x14ac:dyDescent="0.25">
      <c r="A4" s="4" t="s">
        <v>0</v>
      </c>
      <c r="B4" s="12" t="s">
        <v>31</v>
      </c>
      <c r="C4" s="16">
        <v>231206.92477200605</v>
      </c>
      <c r="D4" s="16">
        <v>234025.32996058778</v>
      </c>
      <c r="E4" s="16">
        <v>237064.29960774633</v>
      </c>
      <c r="F4" s="16">
        <v>239048.29524346782</v>
      </c>
      <c r="G4" s="16">
        <v>241532.66290316376</v>
      </c>
      <c r="H4" s="16">
        <v>244219.11279532791</v>
      </c>
      <c r="I4" s="16">
        <v>247142.81877863873</v>
      </c>
      <c r="J4" s="16">
        <v>249997.43000821039</v>
      </c>
      <c r="K4" s="16">
        <v>252960.34485340223</v>
      </c>
      <c r="L4" s="16">
        <v>257779.34173147107</v>
      </c>
      <c r="M4" s="16">
        <v>261350.91412383204</v>
      </c>
      <c r="N4" s="16">
        <v>265446.28491837974</v>
      </c>
      <c r="O4" s="16">
        <v>269370.97498804866</v>
      </c>
      <c r="P4" s="16">
        <v>273583.412875643</v>
      </c>
      <c r="Q4" s="16">
        <v>278773.27412402711</v>
      </c>
      <c r="R4" s="16">
        <v>283280.18393500219</v>
      </c>
      <c r="S4" s="16">
        <v>288100.44718788966</v>
      </c>
      <c r="T4" s="16">
        <v>293044.08958127967</v>
      </c>
      <c r="U4" s="16">
        <v>298309.70798978448</v>
      </c>
      <c r="V4" s="16">
        <v>303976.76882225834</v>
      </c>
      <c r="W4" s="16">
        <v>309889.7021764082</v>
      </c>
      <c r="X4" s="16">
        <v>315967.10021626769</v>
      </c>
      <c r="Y4" s="16">
        <v>322481.05165498145</v>
      </c>
      <c r="Z4" s="16">
        <v>329403.08560873161</v>
      </c>
      <c r="AA4" s="16">
        <v>336239.1973420803</v>
      </c>
      <c r="AB4" s="16">
        <v>343540.69773643068</v>
      </c>
      <c r="AC4" s="16">
        <v>351301.23485293565</v>
      </c>
      <c r="AD4" s="16">
        <v>359237.5815443332</v>
      </c>
      <c r="AE4" s="16">
        <v>367574.76130581286</v>
      </c>
      <c r="AF4" s="16">
        <v>376397.46764278976</v>
      </c>
      <c r="AG4" s="16">
        <v>385231.34829166654</v>
      </c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</row>
    <row r="5" spans="1:178" x14ac:dyDescent="0.25">
      <c r="A5" s="4" t="s">
        <v>15</v>
      </c>
      <c r="B5" s="12" t="s">
        <v>31</v>
      </c>
      <c r="C5" s="16">
        <v>202568.65624091533</v>
      </c>
      <c r="D5" s="16">
        <v>209351.21264698083</v>
      </c>
      <c r="E5" s="16">
        <v>213200.90822953329</v>
      </c>
      <c r="F5" s="16">
        <v>212281.38682799909</v>
      </c>
      <c r="G5" s="16">
        <v>214754.21371771547</v>
      </c>
      <c r="H5" s="16">
        <v>218412.07901020665</v>
      </c>
      <c r="I5" s="16">
        <v>221513.04752323529</v>
      </c>
      <c r="J5" s="16">
        <v>224130.36083892043</v>
      </c>
      <c r="K5" s="16">
        <v>227991.71848913917</v>
      </c>
      <c r="L5" s="16">
        <v>233643.22203142574</v>
      </c>
      <c r="M5" s="16">
        <v>238773.20610547464</v>
      </c>
      <c r="N5" s="16">
        <v>239622.12320420865</v>
      </c>
      <c r="O5" s="16">
        <v>245657.40145358228</v>
      </c>
      <c r="P5" s="16">
        <v>253063.73850486355</v>
      </c>
      <c r="Q5" s="16">
        <v>256771.93550666692</v>
      </c>
      <c r="R5" s="16">
        <v>265544.77268802328</v>
      </c>
      <c r="S5" s="16">
        <v>270802.63498599239</v>
      </c>
      <c r="T5" s="16">
        <v>275548.7212294332</v>
      </c>
      <c r="U5" s="16">
        <v>281096.92727072164</v>
      </c>
      <c r="V5" s="16">
        <v>285663.65708980081</v>
      </c>
      <c r="W5" s="16">
        <v>292677.24263673607</v>
      </c>
      <c r="X5" s="16">
        <v>298470.70589668804</v>
      </c>
      <c r="Y5" s="16">
        <v>303704.74321626389</v>
      </c>
      <c r="Z5" s="16">
        <v>310073.4663662372</v>
      </c>
      <c r="AA5" s="16">
        <v>316519.92458949389</v>
      </c>
      <c r="AB5" s="16">
        <v>324385.87351621041</v>
      </c>
      <c r="AC5" s="16">
        <v>330456.83988920174</v>
      </c>
      <c r="AD5" s="16">
        <v>337981.80152109987</v>
      </c>
      <c r="AE5" s="16">
        <v>346557.66586043703</v>
      </c>
      <c r="AF5" s="16">
        <v>355606.71752841235</v>
      </c>
      <c r="AG5" s="16">
        <v>362245.92581896798</v>
      </c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</row>
    <row r="6" spans="1:178" x14ac:dyDescent="0.25">
      <c r="A6" s="4" t="s">
        <v>86</v>
      </c>
      <c r="B6" s="12" t="s">
        <v>31</v>
      </c>
      <c r="C6" s="16">
        <v>204003.14560916528</v>
      </c>
      <c r="D6" s="16">
        <v>206310.59240612161</v>
      </c>
      <c r="E6" s="16">
        <v>208755.44378631085</v>
      </c>
      <c r="F6" s="16">
        <v>209514.65430489741</v>
      </c>
      <c r="G6" s="16">
        <v>211966.12219530449</v>
      </c>
      <c r="H6" s="16">
        <v>216092.85063276795</v>
      </c>
      <c r="I6" s="16">
        <v>219882.27285938768</v>
      </c>
      <c r="J6" s="16">
        <v>221713.48252801161</v>
      </c>
      <c r="K6" s="16">
        <v>223910.64968890999</v>
      </c>
      <c r="L6" s="16">
        <v>230751.8128364383</v>
      </c>
      <c r="M6" s="16">
        <v>234140.67599809117</v>
      </c>
      <c r="N6" s="16">
        <v>234746.1332127855</v>
      </c>
      <c r="O6" s="16">
        <v>237717.59541802821</v>
      </c>
      <c r="P6" s="16">
        <v>242661.29931858717</v>
      </c>
      <c r="Q6" s="16">
        <v>248711.33218627941</v>
      </c>
      <c r="R6" s="16">
        <v>254792.10662859172</v>
      </c>
      <c r="S6" s="16">
        <v>259293.29825019959</v>
      </c>
      <c r="T6" s="16">
        <v>263213.86743157927</v>
      </c>
      <c r="U6" s="16">
        <v>266938.91272405058</v>
      </c>
      <c r="V6" s="16">
        <v>271391.72564444097</v>
      </c>
      <c r="W6" s="16">
        <v>277042.18505665165</v>
      </c>
      <c r="X6" s="16">
        <v>283140.1812135572</v>
      </c>
      <c r="Y6" s="16">
        <v>291194.7129756629</v>
      </c>
      <c r="Z6" s="16">
        <v>296158.14768005622</v>
      </c>
      <c r="AA6" s="16">
        <v>304955.02232319425</v>
      </c>
      <c r="AB6" s="16">
        <v>308774.90841094113</v>
      </c>
      <c r="AC6" s="16">
        <v>313948.77279947832</v>
      </c>
      <c r="AD6" s="16">
        <v>315106.79421228863</v>
      </c>
      <c r="AE6" s="16">
        <v>320023.33477632655</v>
      </c>
      <c r="AF6" s="16">
        <v>327541.52124709985</v>
      </c>
      <c r="AG6" s="16">
        <v>332932.04215828399</v>
      </c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</row>
    <row r="7" spans="1:178" x14ac:dyDescent="0.25">
      <c r="A7" s="4" t="s">
        <v>87</v>
      </c>
      <c r="B7" s="12" t="s">
        <v>31</v>
      </c>
      <c r="C7" s="16">
        <v>231206.92477200605</v>
      </c>
      <c r="D7" s="16">
        <v>234025.32996058778</v>
      </c>
      <c r="E7" s="16">
        <v>237064.29960774633</v>
      </c>
      <c r="F7" s="16">
        <v>239048.29524346782</v>
      </c>
      <c r="G7" s="16">
        <v>241532.66290316376</v>
      </c>
      <c r="H7" s="16">
        <v>244219.11279532791</v>
      </c>
      <c r="I7" s="16">
        <v>247142.81877863873</v>
      </c>
      <c r="J7" s="16">
        <v>249997.43000821039</v>
      </c>
      <c r="K7" s="16">
        <v>252960.34485340223</v>
      </c>
      <c r="L7" s="16">
        <v>257779.34173147107</v>
      </c>
      <c r="M7" s="16">
        <v>261350.91412383204</v>
      </c>
      <c r="N7" s="16">
        <v>265446.28491837974</v>
      </c>
      <c r="O7" s="16">
        <v>269370.97498804866</v>
      </c>
      <c r="P7" s="16">
        <v>273583.412875643</v>
      </c>
      <c r="Q7" s="16">
        <v>278773.27412402711</v>
      </c>
      <c r="R7" s="16">
        <v>283280.18393500219</v>
      </c>
      <c r="S7" s="16">
        <v>288100.44718788966</v>
      </c>
      <c r="T7" s="16">
        <v>293044.08958127967</v>
      </c>
      <c r="U7" s="16">
        <v>300450.06608978449</v>
      </c>
      <c r="V7" s="16">
        <v>307180.20808225835</v>
      </c>
      <c r="W7" s="16">
        <v>314757.72493640822</v>
      </c>
      <c r="X7" s="16">
        <v>321937.5536562677</v>
      </c>
      <c r="Y7" s="16">
        <v>328694.05716498144</v>
      </c>
      <c r="Z7" s="16">
        <v>335832.15484873159</v>
      </c>
      <c r="AA7" s="16">
        <v>342072.43545208033</v>
      </c>
      <c r="AB7" s="16">
        <v>350027.79790643073</v>
      </c>
      <c r="AC7" s="16">
        <v>359059.97164293565</v>
      </c>
      <c r="AD7" s="16">
        <v>367630.71403433318</v>
      </c>
      <c r="AE7" s="16">
        <v>376149.88505581283</v>
      </c>
      <c r="AF7" s="16">
        <v>384583.94939278974</v>
      </c>
      <c r="AG7" s="16">
        <v>393753.55584166641</v>
      </c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</row>
    <row r="8" spans="1:178" x14ac:dyDescent="0.25">
      <c r="A8" s="4" t="s">
        <v>88</v>
      </c>
      <c r="B8" s="12" t="s">
        <v>31</v>
      </c>
      <c r="C8" s="16">
        <v>228727.53845791949</v>
      </c>
      <c r="D8" s="16">
        <v>228559.97945787327</v>
      </c>
      <c r="E8" s="16">
        <v>231719.28693663128</v>
      </c>
      <c r="F8" s="16">
        <v>233405.96083978578</v>
      </c>
      <c r="G8" s="16">
        <v>231093.10268259415</v>
      </c>
      <c r="H8" s="16">
        <v>230514.69380706031</v>
      </c>
      <c r="I8" s="16">
        <v>232230.95988085296</v>
      </c>
      <c r="J8" s="16">
        <v>232832.86728823127</v>
      </c>
      <c r="K8" s="16">
        <v>230686.18456363858</v>
      </c>
      <c r="L8" s="16">
        <v>235136.92916628756</v>
      </c>
      <c r="M8" s="16">
        <v>234540.00968342362</v>
      </c>
      <c r="N8" s="16">
        <v>238755.27281035992</v>
      </c>
      <c r="O8" s="16">
        <v>237266.0026977995</v>
      </c>
      <c r="P8" s="16">
        <v>244358.93567811951</v>
      </c>
      <c r="Q8" s="16">
        <v>250080.98379296725</v>
      </c>
      <c r="R8" s="16">
        <v>259242.17802131793</v>
      </c>
      <c r="S8" s="16">
        <v>268182.34581674589</v>
      </c>
      <c r="T8" s="16">
        <v>274059.90107787889</v>
      </c>
      <c r="U8" s="16">
        <v>280023.30760391068</v>
      </c>
      <c r="V8" s="16">
        <v>287721.13545238605</v>
      </c>
      <c r="W8" s="16">
        <v>295765.77969734743</v>
      </c>
      <c r="X8" s="16">
        <v>304710.9240340587</v>
      </c>
      <c r="Y8" s="16">
        <v>315567.68298895285</v>
      </c>
      <c r="Z8" s="16">
        <v>328049.82899299753</v>
      </c>
      <c r="AA8" s="16">
        <v>337354.72988110135</v>
      </c>
      <c r="AB8" s="16">
        <v>345531.1188399372</v>
      </c>
      <c r="AC8" s="16">
        <v>355116.22313828289</v>
      </c>
      <c r="AD8" s="16">
        <v>367934.77462156507</v>
      </c>
      <c r="AE8" s="16">
        <v>374815.779377589</v>
      </c>
      <c r="AF8" s="16">
        <v>386610.25566082075</v>
      </c>
      <c r="AG8" s="16">
        <v>396422.62899636681</v>
      </c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</row>
    <row r="9" spans="1:178" x14ac:dyDescent="0.25">
      <c r="A9" s="4" t="s">
        <v>89</v>
      </c>
      <c r="B9" s="12" t="s">
        <v>31</v>
      </c>
      <c r="C9" s="16">
        <v>231091.16750653952</v>
      </c>
      <c r="D9" s="16">
        <v>232094.92367821955</v>
      </c>
      <c r="E9" s="16">
        <v>234150.13981304492</v>
      </c>
      <c r="F9" s="16">
        <v>236847.14840107804</v>
      </c>
      <c r="G9" s="16">
        <v>235890.30527119103</v>
      </c>
      <c r="H9" s="16">
        <v>234935.09926566458</v>
      </c>
      <c r="I9" s="16">
        <v>237352.84820385888</v>
      </c>
      <c r="J9" s="16">
        <v>237870.29629385076</v>
      </c>
      <c r="K9" s="16">
        <v>237536.38145186548</v>
      </c>
      <c r="L9" s="16">
        <v>240848.81986716157</v>
      </c>
      <c r="M9" s="16">
        <v>245967.74134154638</v>
      </c>
      <c r="N9" s="16">
        <v>251209.60645212402</v>
      </c>
      <c r="O9" s="16">
        <v>252201.32013675038</v>
      </c>
      <c r="P9" s="16">
        <v>257742.99476108357</v>
      </c>
      <c r="Q9" s="16">
        <v>263161.60408501467</v>
      </c>
      <c r="R9" s="16">
        <v>268583.38545057335</v>
      </c>
      <c r="S9" s="16">
        <v>274315.31703023991</v>
      </c>
      <c r="T9" s="16">
        <v>277410.27024398709</v>
      </c>
      <c r="U9" s="16">
        <v>285168.81527819461</v>
      </c>
      <c r="V9" s="16">
        <v>290518.37656597607</v>
      </c>
      <c r="W9" s="16">
        <v>297108.65179150016</v>
      </c>
      <c r="X9" s="16">
        <v>304679.44762597868</v>
      </c>
      <c r="Y9" s="16">
        <v>310875.72289338632</v>
      </c>
      <c r="Z9" s="16">
        <v>319126.67081601056</v>
      </c>
      <c r="AA9" s="16">
        <v>325695.03696287342</v>
      </c>
      <c r="AB9" s="16">
        <v>333299.51835255034</v>
      </c>
      <c r="AC9" s="16">
        <v>340427.1347303639</v>
      </c>
      <c r="AD9" s="16">
        <v>347958.65791057353</v>
      </c>
      <c r="AE9" s="16">
        <v>356556.22441523534</v>
      </c>
      <c r="AF9" s="16">
        <v>365849.15895656869</v>
      </c>
      <c r="AG9" s="16">
        <v>371954.70498878357</v>
      </c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</row>
    <row r="10" spans="1:178" x14ac:dyDescent="0.25">
      <c r="A10" s="4"/>
      <c r="B10" s="12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</row>
    <row r="11" spans="1:178" x14ac:dyDescent="0.25">
      <c r="A11" s="4"/>
      <c r="B11" s="12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</row>
    <row r="12" spans="1:178" x14ac:dyDescent="0.25">
      <c r="A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</row>
    <row r="13" spans="1:178" x14ac:dyDescent="0.25">
      <c r="A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</row>
    <row r="14" spans="1:178" x14ac:dyDescent="0.25">
      <c r="A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</row>
    <row r="15" spans="1:178" x14ac:dyDescent="0.25">
      <c r="A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</row>
    <row r="16" spans="1:178" x14ac:dyDescent="0.25">
      <c r="A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</row>
    <row r="17" spans="1:174" x14ac:dyDescent="0.25">
      <c r="A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</row>
    <row r="18" spans="1:174" x14ac:dyDescent="0.25">
      <c r="A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</row>
    <row r="19" spans="1:174" x14ac:dyDescent="0.25">
      <c r="A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</row>
    <row r="20" spans="1:174" x14ac:dyDescent="0.25">
      <c r="A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</row>
    <row r="21" spans="1:174" x14ac:dyDescent="0.25">
      <c r="A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</row>
    <row r="22" spans="1:174" x14ac:dyDescent="0.25">
      <c r="A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</row>
    <row r="23" spans="1:174" x14ac:dyDescent="0.25">
      <c r="A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</row>
    <row r="24" spans="1:174" ht="18.75" x14ac:dyDescent="0.3">
      <c r="A24" s="9"/>
      <c r="B24" s="9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</row>
    <row r="29" spans="1:174" s="4" customFormat="1" x14ac:dyDescent="0.25"/>
    <row r="30" spans="1:174" s="4" customFormat="1" x14ac:dyDescent="0.25"/>
    <row r="31" spans="1:174" s="4" customFormat="1" x14ac:dyDescent="0.25"/>
    <row r="32" spans="1:174" s="4" customFormat="1" x14ac:dyDescent="0.25"/>
    <row r="33" spans="1:33" s="4" customFormat="1" x14ac:dyDescent="0.25"/>
    <row r="34" spans="1:33" ht="18.75" x14ac:dyDescent="0.3">
      <c r="A34" s="11" t="s">
        <v>91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1" t="s">
        <v>1</v>
      </c>
      <c r="B35" s="1"/>
      <c r="C35" s="17">
        <v>2020</v>
      </c>
      <c r="D35" s="17">
        <v>2021</v>
      </c>
      <c r="E35" s="17">
        <v>2022</v>
      </c>
      <c r="F35" s="17">
        <v>2023</v>
      </c>
      <c r="G35" s="17">
        <v>2024</v>
      </c>
      <c r="H35" s="17">
        <v>2025</v>
      </c>
      <c r="I35" s="17">
        <v>2026</v>
      </c>
      <c r="J35" s="17">
        <v>2027</v>
      </c>
      <c r="K35" s="17">
        <v>2028</v>
      </c>
      <c r="L35" s="17">
        <v>2029</v>
      </c>
      <c r="M35" s="17">
        <v>2030</v>
      </c>
      <c r="N35" s="17">
        <v>2031</v>
      </c>
      <c r="O35" s="17">
        <v>2032</v>
      </c>
      <c r="P35" s="17">
        <v>2033</v>
      </c>
      <c r="Q35" s="17">
        <v>2034</v>
      </c>
      <c r="R35" s="17">
        <v>2035</v>
      </c>
      <c r="S35" s="17">
        <v>2036</v>
      </c>
      <c r="T35" s="17">
        <v>2037</v>
      </c>
      <c r="U35" s="17">
        <v>2038</v>
      </c>
      <c r="V35" s="17">
        <v>2039</v>
      </c>
      <c r="W35" s="17">
        <v>2040</v>
      </c>
      <c r="X35" s="17">
        <v>2041</v>
      </c>
      <c r="Y35" s="17">
        <v>2042</v>
      </c>
      <c r="Z35" s="17">
        <v>2043</v>
      </c>
      <c r="AA35" s="17">
        <v>2044</v>
      </c>
      <c r="AB35" s="17">
        <v>2045</v>
      </c>
      <c r="AC35" s="17">
        <v>2046</v>
      </c>
      <c r="AD35" s="17">
        <v>2047</v>
      </c>
      <c r="AE35" s="17">
        <v>2048</v>
      </c>
      <c r="AF35" s="17">
        <v>2049</v>
      </c>
      <c r="AG35" s="17">
        <v>2050</v>
      </c>
    </row>
    <row r="36" spans="1:33" x14ac:dyDescent="0.25">
      <c r="A36" t="s">
        <v>0</v>
      </c>
      <c r="B36" s="12" t="s">
        <v>31</v>
      </c>
      <c r="C36" s="15">
        <v>155998.70220229999</v>
      </c>
      <c r="D36" s="15">
        <v>156891.5507084</v>
      </c>
      <c r="E36" s="15">
        <v>157794.3095989</v>
      </c>
      <c r="F36" s="15">
        <v>158721.9169822</v>
      </c>
      <c r="G36" s="15">
        <v>159269.79316490001</v>
      </c>
      <c r="H36" s="15">
        <v>158931.76454599999</v>
      </c>
      <c r="I36" s="15">
        <v>160222.4723009</v>
      </c>
      <c r="J36" s="15">
        <v>160990.2259054</v>
      </c>
      <c r="K36" s="15">
        <v>160922.2523512</v>
      </c>
      <c r="L36" s="15">
        <v>162955.49565930001</v>
      </c>
      <c r="M36" s="15">
        <v>165398.7369964</v>
      </c>
      <c r="N36" s="15">
        <v>166362.07854240001</v>
      </c>
      <c r="O36" s="15">
        <v>168693.85357429998</v>
      </c>
      <c r="P36" s="15">
        <v>170597.9338838</v>
      </c>
      <c r="Q36" s="15">
        <v>171049.37701270002</v>
      </c>
      <c r="R36" s="15">
        <v>170981.019638</v>
      </c>
      <c r="S36" s="15">
        <v>174306.26600220002</v>
      </c>
      <c r="T36" s="15">
        <v>173093.0040827</v>
      </c>
      <c r="U36" s="15">
        <v>171787.1725326</v>
      </c>
      <c r="V36" s="15">
        <v>170652.9353864</v>
      </c>
      <c r="W36" s="15">
        <v>172400.13099600002</v>
      </c>
      <c r="X36" s="15">
        <v>176348.44276850001</v>
      </c>
      <c r="Y36" s="15">
        <v>181897.70075499997</v>
      </c>
      <c r="Z36" s="15">
        <v>182069.993758</v>
      </c>
      <c r="AA36" s="15">
        <v>190344.94139700002</v>
      </c>
      <c r="AB36" s="15">
        <v>193478.48190300001</v>
      </c>
      <c r="AC36" s="15">
        <v>199114.13737700001</v>
      </c>
      <c r="AD36" s="15">
        <v>199446.10830700002</v>
      </c>
      <c r="AE36" s="15">
        <v>199979.25449399999</v>
      </c>
      <c r="AF36" s="15">
        <v>200024.11921899999</v>
      </c>
      <c r="AG36" s="15">
        <v>205677.50490299996</v>
      </c>
    </row>
    <row r="37" spans="1:33" x14ac:dyDescent="0.25">
      <c r="A37" s="4" t="s">
        <v>15</v>
      </c>
      <c r="B37" s="12" t="s">
        <v>31</v>
      </c>
      <c r="C37" s="15">
        <v>90992.247335000007</v>
      </c>
      <c r="D37" s="15">
        <v>85216.706399399991</v>
      </c>
      <c r="E37" s="15">
        <v>77268.061730799993</v>
      </c>
      <c r="F37" s="15">
        <v>65452.377656300006</v>
      </c>
      <c r="G37" s="15">
        <v>56530.4527791</v>
      </c>
      <c r="H37" s="15">
        <v>44582.691910000001</v>
      </c>
      <c r="I37" s="15">
        <v>37643.446029999992</v>
      </c>
      <c r="J37" s="15">
        <v>28496.26253</v>
      </c>
      <c r="K37" s="15">
        <v>24037.524267000001</v>
      </c>
      <c r="L37" s="15">
        <v>18544.79667</v>
      </c>
      <c r="M37" s="15">
        <v>6928.2223999999987</v>
      </c>
      <c r="N37" s="15">
        <v>866.47407200000009</v>
      </c>
      <c r="O37" s="15">
        <v>343.7552</v>
      </c>
      <c r="P37" s="15">
        <v>360.3451</v>
      </c>
      <c r="Q37" s="15">
        <v>236.1319</v>
      </c>
      <c r="R37" s="15">
        <v>205.15979999999999</v>
      </c>
      <c r="S37" s="15">
        <v>136.61005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</row>
    <row r="38" spans="1:33" x14ac:dyDescent="0.25">
      <c r="A38" s="4" t="s">
        <v>86</v>
      </c>
      <c r="B38" s="12" t="s">
        <v>31</v>
      </c>
      <c r="C38" s="15">
        <v>82009.854900104387</v>
      </c>
      <c r="D38" s="15">
        <v>68415.628768099996</v>
      </c>
      <c r="E38" s="15">
        <v>61724.561073000004</v>
      </c>
      <c r="F38" s="15">
        <v>53032.210544000001</v>
      </c>
      <c r="G38" s="15">
        <v>46402.590899999996</v>
      </c>
      <c r="H38" s="15">
        <v>38356.014139999999</v>
      </c>
      <c r="I38" s="15">
        <v>29000.7084</v>
      </c>
      <c r="J38" s="15">
        <v>23774.847099999999</v>
      </c>
      <c r="K38" s="15">
        <v>19656.362896999999</v>
      </c>
      <c r="L38" s="15">
        <v>15944.991467</v>
      </c>
      <c r="M38" s="15">
        <v>9957.4622400000007</v>
      </c>
      <c r="N38" s="15">
        <v>5989.6826000000001</v>
      </c>
      <c r="O38" s="15">
        <v>1438.8346000000001</v>
      </c>
      <c r="P38" s="15">
        <v>156.35329999999999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</row>
    <row r="39" spans="1:33" x14ac:dyDescent="0.25">
      <c r="A39" s="4" t="s">
        <v>87</v>
      </c>
      <c r="B39" s="12" t="s">
        <v>31</v>
      </c>
      <c r="C39" s="15">
        <v>155863.2502023</v>
      </c>
      <c r="D39" s="15">
        <v>156783.31570840001</v>
      </c>
      <c r="E39" s="15">
        <v>157711.6889989</v>
      </c>
      <c r="F39" s="15">
        <v>158662.82808220002</v>
      </c>
      <c r="G39" s="15">
        <v>159218.0060349</v>
      </c>
      <c r="H39" s="15">
        <v>158905.90149600001</v>
      </c>
      <c r="I39" s="15">
        <v>160243.67280090001</v>
      </c>
      <c r="J39" s="15">
        <v>161063.75370539998</v>
      </c>
      <c r="K39" s="15">
        <v>161021.23675119999</v>
      </c>
      <c r="L39" s="15">
        <v>163069.28025930002</v>
      </c>
      <c r="M39" s="15">
        <v>165497.22039640002</v>
      </c>
      <c r="N39" s="15">
        <v>166436.7456424</v>
      </c>
      <c r="O39" s="15">
        <v>168736.75637429999</v>
      </c>
      <c r="P39" s="15">
        <v>170620.70388379999</v>
      </c>
      <c r="Q39" s="15">
        <v>171072.19301270001</v>
      </c>
      <c r="R39" s="15">
        <v>171008.746338</v>
      </c>
      <c r="S39" s="15">
        <v>174323.74130220001</v>
      </c>
      <c r="T39" s="15">
        <v>173056.79405220001</v>
      </c>
      <c r="U39" s="15">
        <v>172501.13138489999</v>
      </c>
      <c r="V39" s="15">
        <v>171411.09000620001</v>
      </c>
      <c r="W39" s="15">
        <v>174259.82010489999</v>
      </c>
      <c r="X39" s="15">
        <v>177405.28988689999</v>
      </c>
      <c r="Y39" s="15">
        <v>183014.463197</v>
      </c>
      <c r="Z39" s="15">
        <v>182921.363679</v>
      </c>
      <c r="AA39" s="15">
        <v>192250.34336900004</v>
      </c>
      <c r="AB39" s="15">
        <v>194848.659644</v>
      </c>
      <c r="AC39" s="15">
        <v>200195.62107699999</v>
      </c>
      <c r="AD39" s="15">
        <v>200366.23849600001</v>
      </c>
      <c r="AE39" s="15">
        <v>200719.86997299999</v>
      </c>
      <c r="AF39" s="15">
        <v>200486.14644499999</v>
      </c>
      <c r="AG39" s="15">
        <v>206141.24382499998</v>
      </c>
    </row>
    <row r="40" spans="1:33" x14ac:dyDescent="0.25">
      <c r="A40" s="4" t="s">
        <v>88</v>
      </c>
      <c r="B40" s="12" t="s">
        <v>31</v>
      </c>
      <c r="C40" s="15">
        <v>135454.44348270001</v>
      </c>
      <c r="D40" s="15">
        <v>127461.74326429998</v>
      </c>
      <c r="E40" s="15">
        <v>120680.7426345</v>
      </c>
      <c r="F40" s="15">
        <v>97755.996362000005</v>
      </c>
      <c r="G40" s="15">
        <v>81015.9915282</v>
      </c>
      <c r="H40" s="15">
        <v>77012.17594999999</v>
      </c>
      <c r="I40" s="15">
        <v>68109.724925499992</v>
      </c>
      <c r="J40" s="15">
        <v>59985.492203700007</v>
      </c>
      <c r="K40" s="15">
        <v>55419.676863300003</v>
      </c>
      <c r="L40" s="15">
        <v>56843.036221699993</v>
      </c>
      <c r="M40" s="15">
        <v>47098.057639999999</v>
      </c>
      <c r="N40" s="15">
        <v>32932.570999999996</v>
      </c>
      <c r="O40" s="15">
        <v>11815.2863</v>
      </c>
      <c r="P40" s="15">
        <v>7725.9358999999995</v>
      </c>
      <c r="Q40" s="15">
        <v>1387.2889</v>
      </c>
      <c r="R40" s="15">
        <v>1436.9450999999999</v>
      </c>
      <c r="S40" s="15">
        <v>1454.7293999999999</v>
      </c>
      <c r="T40" s="15">
        <v>1474.8117</v>
      </c>
      <c r="U40" s="15">
        <v>1525.3564999999999</v>
      </c>
      <c r="V40" s="15">
        <v>1528.1653000000001</v>
      </c>
      <c r="W40" s="15">
        <v>1620.4466</v>
      </c>
      <c r="X40" s="15">
        <v>1718.3770999999999</v>
      </c>
      <c r="Y40" s="15">
        <v>1831.2897</v>
      </c>
      <c r="Z40" s="15">
        <v>2004.9791</v>
      </c>
      <c r="AA40" s="15">
        <v>2182.9499999999998</v>
      </c>
      <c r="AB40" s="15">
        <v>2377.1369999999997</v>
      </c>
      <c r="AC40" s="15">
        <v>2663.2959999999998</v>
      </c>
      <c r="AD40" s="15">
        <v>2826.797</v>
      </c>
      <c r="AE40" s="15">
        <v>2976.8649999999998</v>
      </c>
      <c r="AF40" s="15">
        <v>3055.819</v>
      </c>
      <c r="AG40" s="15">
        <v>3171.7719999999999</v>
      </c>
    </row>
    <row r="41" spans="1:33" x14ac:dyDescent="0.25">
      <c r="A41" s="4" t="s">
        <v>89</v>
      </c>
      <c r="B41" s="12" t="s">
        <v>31</v>
      </c>
      <c r="C41" s="15">
        <v>134542.25406890002</v>
      </c>
      <c r="D41" s="15">
        <v>126565.49420290001</v>
      </c>
      <c r="E41" s="15">
        <v>118855.61312770002</v>
      </c>
      <c r="F41" s="15">
        <v>97406.075842100006</v>
      </c>
      <c r="G41" s="15">
        <v>83771.665948599999</v>
      </c>
      <c r="H41" s="15">
        <v>80001.359028400009</v>
      </c>
      <c r="I41" s="15">
        <v>72106.454440900008</v>
      </c>
      <c r="J41" s="15">
        <v>67548.704617400013</v>
      </c>
      <c r="K41" s="15">
        <v>63429.560882000005</v>
      </c>
      <c r="L41" s="15">
        <v>64089.568784499999</v>
      </c>
      <c r="M41" s="15">
        <v>58342.291200000007</v>
      </c>
      <c r="N41" s="15">
        <v>41070.518299999996</v>
      </c>
      <c r="O41" s="15">
        <v>22145.9951</v>
      </c>
      <c r="P41" s="15">
        <v>10858.0263</v>
      </c>
      <c r="Q41" s="15">
        <v>5261.9297999999999</v>
      </c>
      <c r="R41" s="15">
        <v>2480.7341000000001</v>
      </c>
      <c r="S41" s="15">
        <v>2670.0105000000003</v>
      </c>
      <c r="T41" s="15">
        <v>2688.7822000000001</v>
      </c>
      <c r="U41" s="15">
        <v>3174.7797</v>
      </c>
      <c r="V41" s="15">
        <v>3549.0756999999994</v>
      </c>
      <c r="W41" s="15">
        <v>3457.3215</v>
      </c>
      <c r="X41" s="15">
        <v>3336.0029999999997</v>
      </c>
      <c r="Y41" s="15">
        <v>3523.5356000000002</v>
      </c>
      <c r="Z41" s="15">
        <v>3726.0049000000004</v>
      </c>
      <c r="AA41" s="15">
        <v>3921.4107000000004</v>
      </c>
      <c r="AB41" s="15">
        <v>4122.6416000000008</v>
      </c>
      <c r="AC41" s="15">
        <v>4304.8501000000006</v>
      </c>
      <c r="AD41" s="15">
        <v>3917.0005999999998</v>
      </c>
      <c r="AE41" s="15">
        <v>4135.8964999999998</v>
      </c>
      <c r="AF41" s="15">
        <v>4321.9858000000004</v>
      </c>
      <c r="AG41" s="15">
        <v>4512.9620999999997</v>
      </c>
    </row>
    <row r="42" spans="1:33" x14ac:dyDescent="0.25">
      <c r="A42" s="4"/>
      <c r="B42" s="1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x14ac:dyDescent="0.25">
      <c r="A43" s="4"/>
      <c r="B43" s="1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x14ac:dyDescent="0.25">
      <c r="A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x14ac:dyDescent="0.25">
      <c r="A45" s="1" t="s">
        <v>2</v>
      </c>
      <c r="B45" s="1"/>
      <c r="C45" s="17">
        <f>C35</f>
        <v>2020</v>
      </c>
      <c r="D45" s="17">
        <f t="shared" ref="D45:AG45" si="0">D35</f>
        <v>2021</v>
      </c>
      <c r="E45" s="17">
        <f t="shared" si="0"/>
        <v>2022</v>
      </c>
      <c r="F45" s="17">
        <f t="shared" si="0"/>
        <v>2023</v>
      </c>
      <c r="G45" s="17">
        <f t="shared" si="0"/>
        <v>2024</v>
      </c>
      <c r="H45" s="17">
        <f t="shared" si="0"/>
        <v>2025</v>
      </c>
      <c r="I45" s="17">
        <f t="shared" si="0"/>
        <v>2026</v>
      </c>
      <c r="J45" s="17">
        <f t="shared" si="0"/>
        <v>2027</v>
      </c>
      <c r="K45" s="17">
        <f t="shared" si="0"/>
        <v>2028</v>
      </c>
      <c r="L45" s="17">
        <f t="shared" si="0"/>
        <v>2029</v>
      </c>
      <c r="M45" s="17">
        <f t="shared" si="0"/>
        <v>2030</v>
      </c>
      <c r="N45" s="17">
        <f t="shared" si="0"/>
        <v>2031</v>
      </c>
      <c r="O45" s="17">
        <f t="shared" si="0"/>
        <v>2032</v>
      </c>
      <c r="P45" s="17">
        <f t="shared" si="0"/>
        <v>2033</v>
      </c>
      <c r="Q45" s="17">
        <f t="shared" si="0"/>
        <v>2034</v>
      </c>
      <c r="R45" s="17">
        <f t="shared" si="0"/>
        <v>2035</v>
      </c>
      <c r="S45" s="17">
        <f t="shared" si="0"/>
        <v>2036</v>
      </c>
      <c r="T45" s="17">
        <f t="shared" si="0"/>
        <v>2037</v>
      </c>
      <c r="U45" s="17">
        <f t="shared" si="0"/>
        <v>2038</v>
      </c>
      <c r="V45" s="17">
        <f t="shared" si="0"/>
        <v>2039</v>
      </c>
      <c r="W45" s="17">
        <f t="shared" si="0"/>
        <v>2040</v>
      </c>
      <c r="X45" s="17">
        <f t="shared" si="0"/>
        <v>2041</v>
      </c>
      <c r="Y45" s="17">
        <f t="shared" si="0"/>
        <v>2042</v>
      </c>
      <c r="Z45" s="17">
        <f t="shared" si="0"/>
        <v>2043</v>
      </c>
      <c r="AA45" s="17">
        <f t="shared" si="0"/>
        <v>2044</v>
      </c>
      <c r="AB45" s="17">
        <f t="shared" si="0"/>
        <v>2045</v>
      </c>
      <c r="AC45" s="17">
        <f t="shared" si="0"/>
        <v>2046</v>
      </c>
      <c r="AD45" s="17">
        <f t="shared" si="0"/>
        <v>2047</v>
      </c>
      <c r="AE45" s="17">
        <f t="shared" si="0"/>
        <v>2048</v>
      </c>
      <c r="AF45" s="17">
        <f t="shared" si="0"/>
        <v>2049</v>
      </c>
      <c r="AG45" s="17">
        <f t="shared" si="0"/>
        <v>2050</v>
      </c>
    </row>
    <row r="46" spans="1:33" x14ac:dyDescent="0.25">
      <c r="A46" s="4" t="s">
        <v>0</v>
      </c>
      <c r="B46" s="12" t="s">
        <v>31</v>
      </c>
      <c r="C46" s="15">
        <v>20235.432071569798</v>
      </c>
      <c r="D46" s="15">
        <v>21106.126087550187</v>
      </c>
      <c r="E46" s="15">
        <v>22273.913056732745</v>
      </c>
      <c r="F46" s="15">
        <v>22621.582470391091</v>
      </c>
      <c r="G46" s="15">
        <v>23789.447846734158</v>
      </c>
      <c r="H46" s="15">
        <v>25831.228661158813</v>
      </c>
      <c r="I46" s="15">
        <v>26516.004622183584</v>
      </c>
      <c r="J46" s="15">
        <v>27692.663098365112</v>
      </c>
      <c r="K46" s="15">
        <v>29707.856083119677</v>
      </c>
      <c r="L46" s="15">
        <v>31659.466696303596</v>
      </c>
      <c r="M46" s="15">
        <v>32297.89802858347</v>
      </c>
      <c r="N46" s="15">
        <v>34883.769610884003</v>
      </c>
      <c r="O46" s="15">
        <v>36052.359635847009</v>
      </c>
      <c r="P46" s="15">
        <v>38128.606479260001</v>
      </c>
      <c r="Q46" s="15">
        <v>42007.655049100002</v>
      </c>
      <c r="R46" s="15">
        <v>46031.412393660001</v>
      </c>
      <c r="S46" s="15">
        <v>47480.914668437996</v>
      </c>
      <c r="T46" s="15">
        <v>53606.068578819002</v>
      </c>
      <c r="U46" s="15">
        <v>59836.007389708298</v>
      </c>
      <c r="V46" s="15">
        <v>66236.254603604699</v>
      </c>
      <c r="W46" s="15">
        <v>70123.267939009704</v>
      </c>
      <c r="X46" s="15">
        <v>72158.607023017947</v>
      </c>
      <c r="Y46" s="15">
        <v>72888.816470216902</v>
      </c>
      <c r="Z46" s="15">
        <v>78913.741358065992</v>
      </c>
      <c r="AA46" s="15">
        <v>77842.618281296905</v>
      </c>
      <c r="AB46" s="15">
        <v>81993.125952902526</v>
      </c>
      <c r="AC46" s="15">
        <v>83987.210340785503</v>
      </c>
      <c r="AD46" s="15">
        <v>91276.568427039223</v>
      </c>
      <c r="AE46" s="15">
        <v>99102.659362357736</v>
      </c>
      <c r="AF46" s="15">
        <v>107536.36469852815</v>
      </c>
      <c r="AG46" s="15">
        <v>109208.05642535858</v>
      </c>
    </row>
    <row r="47" spans="1:33" x14ac:dyDescent="0.25">
      <c r="A47" s="4" t="s">
        <v>15</v>
      </c>
      <c r="B47" s="12" t="s">
        <v>31</v>
      </c>
      <c r="C47" s="15">
        <v>38034.66646125041</v>
      </c>
      <c r="D47" s="15">
        <v>43869.722082879001</v>
      </c>
      <c r="E47" s="15">
        <v>51297.105028525999</v>
      </c>
      <c r="F47" s="15">
        <v>59716.336568103994</v>
      </c>
      <c r="G47" s="15">
        <v>68147.47077306702</v>
      </c>
      <c r="H47" s="15">
        <v>80548.649833420015</v>
      </c>
      <c r="I47" s="15">
        <v>86369.587560557993</v>
      </c>
      <c r="J47" s="15">
        <v>95713.141925303993</v>
      </c>
      <c r="K47" s="15">
        <v>100383.071368939</v>
      </c>
      <c r="L47" s="15">
        <v>109891.18973577999</v>
      </c>
      <c r="M47" s="15">
        <v>99455.087296414989</v>
      </c>
      <c r="N47" s="15">
        <v>82345.514088048803</v>
      </c>
      <c r="O47" s="15">
        <v>75025.770808385802</v>
      </c>
      <c r="P47" s="15">
        <v>73862.961784830215</v>
      </c>
      <c r="Q47" s="15">
        <v>69453.478458950005</v>
      </c>
      <c r="R47" s="15">
        <v>58869.972033049999</v>
      </c>
      <c r="S47" s="15">
        <v>49114.330616636005</v>
      </c>
      <c r="T47" s="15">
        <v>47183.562753240003</v>
      </c>
      <c r="U47" s="15">
        <v>45439.646857731008</v>
      </c>
      <c r="V47" s="15">
        <v>42655.696179772</v>
      </c>
      <c r="W47" s="15">
        <v>40405.286513851999</v>
      </c>
      <c r="X47" s="15">
        <v>36970.613768453695</v>
      </c>
      <c r="Y47" s="15">
        <v>34790.644143545695</v>
      </c>
      <c r="Z47" s="15">
        <v>34039.009027332795</v>
      </c>
      <c r="AA47" s="15">
        <v>33614.099505042679</v>
      </c>
      <c r="AB47" s="15">
        <v>32783.556180530002</v>
      </c>
      <c r="AC47" s="15">
        <v>32142.274119519894</v>
      </c>
      <c r="AD47" s="15">
        <v>31990.2935653401</v>
      </c>
      <c r="AE47" s="15">
        <v>31894.583370050397</v>
      </c>
      <c r="AF47" s="15">
        <v>30242.866864881704</v>
      </c>
      <c r="AG47" s="15">
        <v>30151.136340235138</v>
      </c>
    </row>
    <row r="48" spans="1:33" x14ac:dyDescent="0.25">
      <c r="A48" s="4" t="s">
        <v>86</v>
      </c>
      <c r="B48" s="12" t="s">
        <v>31</v>
      </c>
      <c r="C48" s="15">
        <v>43287.847154767034</v>
      </c>
      <c r="D48" s="15">
        <v>51578.208522186011</v>
      </c>
      <c r="E48" s="15">
        <v>53496.798151902003</v>
      </c>
      <c r="F48" s="15">
        <v>58626.019213979307</v>
      </c>
      <c r="G48" s="15">
        <v>61881.144154397611</v>
      </c>
      <c r="H48" s="15">
        <v>68301.171331610793</v>
      </c>
      <c r="I48" s="15">
        <v>72438.911189255799</v>
      </c>
      <c r="J48" s="15">
        <v>73133.741002167997</v>
      </c>
      <c r="K48" s="15">
        <v>75547.208488152493</v>
      </c>
      <c r="L48" s="15">
        <v>81813.142284348214</v>
      </c>
      <c r="M48" s="15">
        <v>85187.822182635398</v>
      </c>
      <c r="N48" s="15">
        <v>83105.315782705002</v>
      </c>
      <c r="O48" s="15">
        <v>83996.979814713006</v>
      </c>
      <c r="P48" s="15">
        <v>82827.176823859991</v>
      </c>
      <c r="Q48" s="15">
        <v>82062.910859299998</v>
      </c>
      <c r="R48" s="15">
        <v>81982.313696700003</v>
      </c>
      <c r="S48" s="15">
        <v>81198.623411599998</v>
      </c>
      <c r="T48" s="15">
        <v>80060.159491900005</v>
      </c>
      <c r="U48" s="15">
        <v>79833.395990400008</v>
      </c>
      <c r="V48" s="15">
        <v>79222.35319188</v>
      </c>
      <c r="W48" s="15">
        <v>78507.468472530003</v>
      </c>
      <c r="X48" s="15">
        <v>78819.660982630012</v>
      </c>
      <c r="Y48" s="15">
        <v>80736.637676430008</v>
      </c>
      <c r="Z48" s="15">
        <v>78950.336038100009</v>
      </c>
      <c r="AA48" s="15">
        <v>77238.107841899997</v>
      </c>
      <c r="AB48" s="15">
        <v>75717.511277999991</v>
      </c>
      <c r="AC48" s="15">
        <v>75799.073974899991</v>
      </c>
      <c r="AD48" s="15">
        <v>74710.393217999997</v>
      </c>
      <c r="AE48" s="15">
        <v>74647.5358787</v>
      </c>
      <c r="AF48" s="15">
        <v>75809.203446000014</v>
      </c>
      <c r="AG48" s="15">
        <v>75608.562274800002</v>
      </c>
    </row>
    <row r="49" spans="1:33" x14ac:dyDescent="0.25">
      <c r="A49" s="4" t="s">
        <v>87</v>
      </c>
      <c r="B49" s="12" t="s">
        <v>31</v>
      </c>
      <c r="C49" s="15">
        <v>20063.356678074648</v>
      </c>
      <c r="D49" s="15">
        <v>20914.2669253614</v>
      </c>
      <c r="E49" s="15">
        <v>22102.008410706683</v>
      </c>
      <c r="F49" s="15">
        <v>22459.972729784353</v>
      </c>
      <c r="G49" s="15">
        <v>23649.986651482373</v>
      </c>
      <c r="H49" s="15">
        <v>25730.148517191719</v>
      </c>
      <c r="I49" s="15">
        <v>26466.85281501646</v>
      </c>
      <c r="J49" s="15">
        <v>27676.805382833812</v>
      </c>
      <c r="K49" s="15">
        <v>29705.187099134877</v>
      </c>
      <c r="L49" s="15">
        <v>31701.258133508298</v>
      </c>
      <c r="M49" s="15">
        <v>32332.05459142325</v>
      </c>
      <c r="N49" s="15">
        <v>34969.644415543</v>
      </c>
      <c r="O49" s="15">
        <v>36070.432201989002</v>
      </c>
      <c r="P49" s="15">
        <v>38126.775842540002</v>
      </c>
      <c r="Q49" s="15">
        <v>41838.614936909995</v>
      </c>
      <c r="R49" s="15">
        <v>45986.203150350004</v>
      </c>
      <c r="S49" s="15">
        <v>48095.481153077999</v>
      </c>
      <c r="T49" s="15">
        <v>53817.361390509002</v>
      </c>
      <c r="U49" s="15">
        <v>60312.773967853907</v>
      </c>
      <c r="V49" s="15">
        <v>66722.903780419787</v>
      </c>
      <c r="W49" s="15">
        <v>69660.328334850099</v>
      </c>
      <c r="X49" s="15">
        <v>72309.961624844786</v>
      </c>
      <c r="Y49" s="15">
        <v>72714.941224980008</v>
      </c>
      <c r="Z49" s="15">
        <v>78824.235767172795</v>
      </c>
      <c r="AA49" s="15">
        <v>76435.642082600069</v>
      </c>
      <c r="AB49" s="15">
        <v>80869.747516938063</v>
      </c>
      <c r="AC49" s="15">
        <v>82916.072476355548</v>
      </c>
      <c r="AD49" s="15">
        <v>90015.688436927652</v>
      </c>
      <c r="AE49" s="15">
        <v>97733.412449176161</v>
      </c>
      <c r="AF49" s="15">
        <v>105870.14022213829</v>
      </c>
      <c r="AG49" s="15">
        <v>107224.46358595401</v>
      </c>
    </row>
    <row r="50" spans="1:33" x14ac:dyDescent="0.25">
      <c r="A50" s="4" t="s">
        <v>88</v>
      </c>
      <c r="B50" s="12" t="s">
        <v>31</v>
      </c>
      <c r="C50" s="15">
        <v>15524.808949262657</v>
      </c>
      <c r="D50" s="15">
        <v>15500.6716576</v>
      </c>
      <c r="E50" s="15">
        <v>13952.132864039999</v>
      </c>
      <c r="F50" s="15">
        <v>12553.893009650001</v>
      </c>
      <c r="G50" s="15">
        <v>13023.521146999998</v>
      </c>
      <c r="H50" s="15">
        <v>14442.200119999998</v>
      </c>
      <c r="I50" s="15">
        <v>13904.8217984</v>
      </c>
      <c r="J50" s="15">
        <v>13474.646511500001</v>
      </c>
      <c r="K50" s="15">
        <v>13395.826931699999</v>
      </c>
      <c r="L50" s="15">
        <v>14641.0741815</v>
      </c>
      <c r="M50" s="15">
        <v>16190.1058746</v>
      </c>
      <c r="N50" s="15">
        <v>25786.766716399998</v>
      </c>
      <c r="O50" s="15">
        <v>34930.757797599996</v>
      </c>
      <c r="P50" s="15">
        <v>36549.115226900009</v>
      </c>
      <c r="Q50" s="15">
        <v>38936.187876600001</v>
      </c>
      <c r="R50" s="15">
        <v>36769.885125499997</v>
      </c>
      <c r="S50" s="15">
        <v>36169.028634399991</v>
      </c>
      <c r="T50" s="15">
        <v>35088.489226500002</v>
      </c>
      <c r="U50" s="15">
        <v>35189.455205400009</v>
      </c>
      <c r="V50" s="15">
        <v>35818.181218999998</v>
      </c>
      <c r="W50" s="15">
        <v>35213.821841100005</v>
      </c>
      <c r="X50" s="15">
        <v>38119.579736399995</v>
      </c>
      <c r="Y50" s="15">
        <v>41173.159350800001</v>
      </c>
      <c r="Z50" s="15">
        <v>45433.0530516</v>
      </c>
      <c r="AA50" s="15">
        <v>47949.849282099996</v>
      </c>
      <c r="AB50" s="15">
        <v>51799.637580199997</v>
      </c>
      <c r="AC50" s="15">
        <v>56416.377278200009</v>
      </c>
      <c r="AD50" s="15">
        <v>64256.260898699991</v>
      </c>
      <c r="AE50" s="15">
        <v>69681.910597399998</v>
      </c>
      <c r="AF50" s="15">
        <v>77394.408213700008</v>
      </c>
      <c r="AG50" s="15">
        <v>84412.698484499997</v>
      </c>
    </row>
    <row r="51" spans="1:33" x14ac:dyDescent="0.25">
      <c r="A51" s="4" t="s">
        <v>89</v>
      </c>
      <c r="B51" s="12" t="s">
        <v>31</v>
      </c>
      <c r="C51" s="15">
        <v>14332.9715494476</v>
      </c>
      <c r="D51" s="15">
        <v>13890.09921721</v>
      </c>
      <c r="E51" s="15">
        <v>12780.725774120001</v>
      </c>
      <c r="F51" s="15">
        <v>11943.403109790001</v>
      </c>
      <c r="G51" s="15">
        <v>13344.28977856</v>
      </c>
      <c r="H51" s="15">
        <v>14682.22197705</v>
      </c>
      <c r="I51" s="15">
        <v>13629.344257380002</v>
      </c>
      <c r="J51" s="15">
        <v>13537.01220786</v>
      </c>
      <c r="K51" s="15">
        <v>14205.6308756</v>
      </c>
      <c r="L51" s="15">
        <v>15903.78465315</v>
      </c>
      <c r="M51" s="15">
        <v>16672.991400110001</v>
      </c>
      <c r="N51" s="15">
        <v>19334.470068189999</v>
      </c>
      <c r="O51" s="15">
        <v>20576.920944019999</v>
      </c>
      <c r="P51" s="15">
        <v>21276.292619899999</v>
      </c>
      <c r="Q51" s="15">
        <v>21867.083687400002</v>
      </c>
      <c r="R51" s="15">
        <v>20552.328855200001</v>
      </c>
      <c r="S51" s="15">
        <v>19895.462646499996</v>
      </c>
      <c r="T51" s="15">
        <v>19721.200094399999</v>
      </c>
      <c r="U51" s="15">
        <v>19528.085335199998</v>
      </c>
      <c r="V51" s="15">
        <v>19536.2231827</v>
      </c>
      <c r="W51" s="15">
        <v>20008.761291999999</v>
      </c>
      <c r="X51" s="15">
        <v>19836.129324499998</v>
      </c>
      <c r="Y51" s="15">
        <v>19161.3201013</v>
      </c>
      <c r="Z51" s="15">
        <v>18858.797490099998</v>
      </c>
      <c r="AA51" s="15">
        <v>18920.182777039998</v>
      </c>
      <c r="AB51" s="15">
        <v>19263.2736845</v>
      </c>
      <c r="AC51" s="15">
        <v>19021.811597139997</v>
      </c>
      <c r="AD51" s="15">
        <v>19439.284146320002</v>
      </c>
      <c r="AE51" s="15">
        <v>19383.3233913</v>
      </c>
      <c r="AF51" s="15">
        <v>19441.632573399998</v>
      </c>
      <c r="AG51" s="15">
        <v>18965.048855680001</v>
      </c>
    </row>
    <row r="52" spans="1:33" x14ac:dyDescent="0.25">
      <c r="A52" s="4"/>
      <c r="B52" s="1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 x14ac:dyDescent="0.25">
      <c r="A53" s="4"/>
      <c r="B53" s="12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 x14ac:dyDescent="0.25">
      <c r="A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x14ac:dyDescent="0.25">
      <c r="A55" s="1" t="s">
        <v>3</v>
      </c>
      <c r="B55" s="1"/>
      <c r="C55" s="17">
        <f>C45</f>
        <v>2020</v>
      </c>
      <c r="D55" s="17">
        <f t="shared" ref="D55:AG55" si="1">D45</f>
        <v>2021</v>
      </c>
      <c r="E55" s="17">
        <f t="shared" si="1"/>
        <v>2022</v>
      </c>
      <c r="F55" s="17">
        <f t="shared" si="1"/>
        <v>2023</v>
      </c>
      <c r="G55" s="17">
        <f t="shared" si="1"/>
        <v>2024</v>
      </c>
      <c r="H55" s="17">
        <f t="shared" si="1"/>
        <v>2025</v>
      </c>
      <c r="I55" s="17">
        <f t="shared" si="1"/>
        <v>2026</v>
      </c>
      <c r="J55" s="17">
        <f t="shared" si="1"/>
        <v>2027</v>
      </c>
      <c r="K55" s="17">
        <f t="shared" si="1"/>
        <v>2028</v>
      </c>
      <c r="L55" s="17">
        <f t="shared" si="1"/>
        <v>2029</v>
      </c>
      <c r="M55" s="17">
        <f t="shared" si="1"/>
        <v>2030</v>
      </c>
      <c r="N55" s="17">
        <f t="shared" si="1"/>
        <v>2031</v>
      </c>
      <c r="O55" s="17">
        <f t="shared" si="1"/>
        <v>2032</v>
      </c>
      <c r="P55" s="17">
        <f t="shared" si="1"/>
        <v>2033</v>
      </c>
      <c r="Q55" s="17">
        <f t="shared" si="1"/>
        <v>2034</v>
      </c>
      <c r="R55" s="17">
        <f t="shared" si="1"/>
        <v>2035</v>
      </c>
      <c r="S55" s="17">
        <f t="shared" si="1"/>
        <v>2036</v>
      </c>
      <c r="T55" s="17">
        <f t="shared" si="1"/>
        <v>2037</v>
      </c>
      <c r="U55" s="17">
        <f t="shared" si="1"/>
        <v>2038</v>
      </c>
      <c r="V55" s="17">
        <f t="shared" si="1"/>
        <v>2039</v>
      </c>
      <c r="W55" s="17">
        <f t="shared" si="1"/>
        <v>2040</v>
      </c>
      <c r="X55" s="17">
        <f t="shared" si="1"/>
        <v>2041</v>
      </c>
      <c r="Y55" s="17">
        <f t="shared" si="1"/>
        <v>2042</v>
      </c>
      <c r="Z55" s="17">
        <f t="shared" si="1"/>
        <v>2043</v>
      </c>
      <c r="AA55" s="17">
        <f t="shared" si="1"/>
        <v>2044</v>
      </c>
      <c r="AB55" s="17">
        <f t="shared" si="1"/>
        <v>2045</v>
      </c>
      <c r="AC55" s="17">
        <f t="shared" si="1"/>
        <v>2046</v>
      </c>
      <c r="AD55" s="17">
        <f t="shared" si="1"/>
        <v>2047</v>
      </c>
      <c r="AE55" s="17">
        <f t="shared" si="1"/>
        <v>2048</v>
      </c>
      <c r="AF55" s="17">
        <f t="shared" si="1"/>
        <v>2049</v>
      </c>
      <c r="AG55" s="17">
        <f t="shared" si="1"/>
        <v>2050</v>
      </c>
    </row>
    <row r="56" spans="1:33" x14ac:dyDescent="0.25">
      <c r="A56" s="4" t="s">
        <v>0</v>
      </c>
      <c r="B56" s="12" t="s">
        <v>31</v>
      </c>
      <c r="C56" s="15">
        <v>56898.189453471226</v>
      </c>
      <c r="D56" s="15">
        <v>57789.638055280528</v>
      </c>
      <c r="E56" s="15">
        <v>58580.841968953602</v>
      </c>
      <c r="F56" s="15">
        <v>59091.096128177749</v>
      </c>
      <c r="G56" s="15">
        <v>59693.495312629704</v>
      </c>
      <c r="H56" s="15">
        <v>60510.457218884425</v>
      </c>
      <c r="I56" s="15">
        <v>61285.893332041196</v>
      </c>
      <c r="J56" s="15">
        <v>62000.174978071009</v>
      </c>
      <c r="K56" s="15">
        <v>62860.056172690325</v>
      </c>
      <c r="L56" s="15">
        <v>63586.657150018094</v>
      </c>
      <c r="M56" s="15">
        <v>64056.341613838682</v>
      </c>
      <c r="N56" s="15">
        <v>64519.954050835004</v>
      </c>
      <c r="O56" s="15">
        <v>64832.082988696457</v>
      </c>
      <c r="P56" s="15">
        <v>65260.615999903603</v>
      </c>
      <c r="Q56" s="15">
        <v>66176.633051452052</v>
      </c>
      <c r="R56" s="15">
        <v>66721.808018409734</v>
      </c>
      <c r="S56" s="15">
        <v>67063.006632747085</v>
      </c>
      <c r="T56" s="15">
        <v>67355.794614276063</v>
      </c>
      <c r="U56" s="15">
        <v>67690.886301594393</v>
      </c>
      <c r="V56" s="15">
        <v>68066.892954086536</v>
      </c>
      <c r="W56" s="15">
        <v>68496.096055693008</v>
      </c>
      <c r="X56" s="15">
        <v>68985.89204048962</v>
      </c>
      <c r="Y56" s="15">
        <v>69491.08737290345</v>
      </c>
      <c r="Z56" s="15">
        <v>70104.451778387069</v>
      </c>
      <c r="AA56" s="15">
        <v>70474.625339386825</v>
      </c>
      <c r="AB56" s="15">
        <v>70923.477575002922</v>
      </c>
      <c r="AC56" s="15">
        <v>71502.83138507363</v>
      </c>
      <c r="AD56" s="15">
        <v>71986.761840649007</v>
      </c>
      <c r="AE56" s="15">
        <v>72540.355066619799</v>
      </c>
      <c r="AF56" s="15">
        <v>73148.385922474496</v>
      </c>
      <c r="AG56" s="15">
        <v>73459.536501344264</v>
      </c>
    </row>
    <row r="57" spans="1:33" x14ac:dyDescent="0.25">
      <c r="A57" s="4" t="s">
        <v>15</v>
      </c>
      <c r="B57" s="12" t="s">
        <v>31</v>
      </c>
      <c r="C57" s="15">
        <v>75901.328378400605</v>
      </c>
      <c r="D57" s="15">
        <v>82882.694220910067</v>
      </c>
      <c r="E57" s="15">
        <v>87733.145082875984</v>
      </c>
      <c r="F57" s="15">
        <v>90366.469439248162</v>
      </c>
      <c r="G57" s="15">
        <v>93308.795342994505</v>
      </c>
      <c r="H57" s="15">
        <v>96202.826396127275</v>
      </c>
      <c r="I57" s="15">
        <v>100433.52268237964</v>
      </c>
      <c r="J57" s="15">
        <v>102815.90586614804</v>
      </c>
      <c r="K57" s="15">
        <v>106393.19486018895</v>
      </c>
      <c r="L57" s="15">
        <v>108351.26005202412</v>
      </c>
      <c r="M57" s="15">
        <v>111275.9369877936</v>
      </c>
      <c r="N57" s="15">
        <v>116853.68509265575</v>
      </c>
      <c r="O57" s="15">
        <v>124283.72849297419</v>
      </c>
      <c r="P57" s="15">
        <v>133374.51766012603</v>
      </c>
      <c r="Q57" s="15">
        <v>142232.26919122346</v>
      </c>
      <c r="R57" s="15">
        <v>153337.54697308326</v>
      </c>
      <c r="S57" s="15">
        <v>162765.21628135961</v>
      </c>
      <c r="T57" s="15">
        <v>169759.75774212627</v>
      </c>
      <c r="U57" s="15">
        <v>177144.22902947851</v>
      </c>
      <c r="V57" s="15">
        <v>185558.28554098323</v>
      </c>
      <c r="W57" s="15">
        <v>194066.04837903447</v>
      </c>
      <c r="X57" s="15">
        <v>203350.7700778982</v>
      </c>
      <c r="Y57" s="15">
        <v>213034.36770695783</v>
      </c>
      <c r="Z57" s="15">
        <v>220897.38433053959</v>
      </c>
      <c r="AA57" s="15">
        <v>228740.07457589285</v>
      </c>
      <c r="AB57" s="15">
        <v>233804.98677303732</v>
      </c>
      <c r="AC57" s="15">
        <v>235486.37710341721</v>
      </c>
      <c r="AD57" s="15">
        <v>236890.08748917127</v>
      </c>
      <c r="AE57" s="15">
        <v>238260.18639299652</v>
      </c>
      <c r="AF57" s="15">
        <v>238610.81169755221</v>
      </c>
      <c r="AG57" s="15">
        <v>239228.68657283921</v>
      </c>
    </row>
    <row r="58" spans="1:33" x14ac:dyDescent="0.25">
      <c r="A58" s="4" t="s">
        <v>86</v>
      </c>
      <c r="B58" s="12" t="s">
        <v>31</v>
      </c>
      <c r="C58" s="15">
        <v>80688.839352479394</v>
      </c>
      <c r="D58" s="15">
        <v>89154.266667522403</v>
      </c>
      <c r="E58" s="15">
        <v>96545.866246793099</v>
      </c>
      <c r="F58" s="15">
        <v>100994.58229383409</v>
      </c>
      <c r="G58" s="15">
        <v>107139.14823531581</v>
      </c>
      <c r="H58" s="15">
        <v>113491.92243630395</v>
      </c>
      <c r="I58" s="15">
        <v>121161.0692480744</v>
      </c>
      <c r="J58" s="15">
        <v>128133.27590848089</v>
      </c>
      <c r="K58" s="15">
        <v>132340.72978027989</v>
      </c>
      <c r="L58" s="15">
        <v>136381.38966211505</v>
      </c>
      <c r="M58" s="15">
        <v>143134.79334988457</v>
      </c>
      <c r="N58" s="15">
        <v>150460.92496834343</v>
      </c>
      <c r="O58" s="15">
        <v>157907.3152922586</v>
      </c>
      <c r="P58" s="15">
        <v>166724.08152300713</v>
      </c>
      <c r="Q58" s="15">
        <v>175440.57114360778</v>
      </c>
      <c r="R58" s="15">
        <v>181507.68709977192</v>
      </c>
      <c r="S58" s="15">
        <v>187862.39595410856</v>
      </c>
      <c r="T58" s="15">
        <v>192564.24006093552</v>
      </c>
      <c r="U58" s="15">
        <v>196579.08637658949</v>
      </c>
      <c r="V58" s="15">
        <v>201009.69609079545</v>
      </c>
      <c r="W58" s="15">
        <v>208274.76107583145</v>
      </c>
      <c r="X58" s="15">
        <v>213195.09953849684</v>
      </c>
      <c r="Y58" s="15">
        <v>217373.95402046427</v>
      </c>
      <c r="Z58" s="15">
        <v>226719.77221047939</v>
      </c>
      <c r="AA58" s="15">
        <v>234826.38579458965</v>
      </c>
      <c r="AB58" s="15">
        <v>240058.1620146374</v>
      </c>
      <c r="AC58" s="15">
        <v>243550.04737901728</v>
      </c>
      <c r="AD58" s="15">
        <v>246047.4546727713</v>
      </c>
      <c r="AE58" s="15">
        <v>248023.53961699654</v>
      </c>
      <c r="AF58" s="15">
        <v>251994.84216635229</v>
      </c>
      <c r="AG58" s="15">
        <v>256720.73268843925</v>
      </c>
    </row>
    <row r="59" spans="1:33" x14ac:dyDescent="0.25">
      <c r="A59" s="4" t="s">
        <v>87</v>
      </c>
      <c r="B59" s="12" t="s">
        <v>31</v>
      </c>
      <c r="C59" s="15">
        <v>56888.338345471224</v>
      </c>
      <c r="D59" s="15">
        <v>57784.321645280528</v>
      </c>
      <c r="E59" s="15">
        <v>58580.575938953603</v>
      </c>
      <c r="F59" s="15">
        <v>59090.968298177737</v>
      </c>
      <c r="G59" s="15">
        <v>59693.079742629707</v>
      </c>
      <c r="H59" s="15">
        <v>60510.785478884434</v>
      </c>
      <c r="I59" s="15">
        <v>61293.818252041194</v>
      </c>
      <c r="J59" s="15">
        <v>62011.055638071004</v>
      </c>
      <c r="K59" s="15">
        <v>62869.733742690332</v>
      </c>
      <c r="L59" s="15">
        <v>63597.619090018095</v>
      </c>
      <c r="M59" s="15">
        <v>64068.202453838669</v>
      </c>
      <c r="N59" s="15">
        <v>64531.684850834994</v>
      </c>
      <c r="O59" s="15">
        <v>64841.774008696462</v>
      </c>
      <c r="P59" s="15">
        <v>65273.743759903606</v>
      </c>
      <c r="Q59" s="15">
        <v>66191.241301452057</v>
      </c>
      <c r="R59" s="15">
        <v>66738.880598409727</v>
      </c>
      <c r="S59" s="15">
        <v>67086.39540274709</v>
      </c>
      <c r="T59" s="15">
        <v>67374.57816427607</v>
      </c>
      <c r="U59" s="15">
        <v>68182.779691594405</v>
      </c>
      <c r="V59" s="15">
        <v>68266.44741408655</v>
      </c>
      <c r="W59" s="15">
        <v>68605.776635693008</v>
      </c>
      <c r="X59" s="15">
        <v>68879.703770489636</v>
      </c>
      <c r="Y59" s="15">
        <v>69602.453102903455</v>
      </c>
      <c r="Z59" s="15">
        <v>70060.436938387065</v>
      </c>
      <c r="AA59" s="15">
        <v>70520.793119386828</v>
      </c>
      <c r="AB59" s="15">
        <v>70868.43329500292</v>
      </c>
      <c r="AC59" s="15">
        <v>71376.485025073634</v>
      </c>
      <c r="AD59" s="15">
        <v>71973.680830649013</v>
      </c>
      <c r="AE59" s="15">
        <v>72256.980456619785</v>
      </c>
      <c r="AF59" s="15">
        <v>72805.286662474507</v>
      </c>
      <c r="AG59" s="15">
        <v>73372.392011344273</v>
      </c>
    </row>
    <row r="60" spans="1:33" x14ac:dyDescent="0.25">
      <c r="A60" s="4" t="s">
        <v>88</v>
      </c>
      <c r="B60" s="12" t="s">
        <v>31</v>
      </c>
      <c r="C60" s="15">
        <v>80667.899935680995</v>
      </c>
      <c r="D60" s="15">
        <v>88817.452152479993</v>
      </c>
      <c r="E60" s="15">
        <v>100870.84595725982</v>
      </c>
      <c r="F60" s="15">
        <v>129546.85793502393</v>
      </c>
      <c r="G60" s="15">
        <v>145604.371479038</v>
      </c>
      <c r="H60" s="15">
        <v>148443.93814053171</v>
      </c>
      <c r="I60" s="15">
        <v>163456.20649693909</v>
      </c>
      <c r="J60" s="15">
        <v>175205.14990870646</v>
      </c>
      <c r="K60" s="15">
        <v>179210.53724254167</v>
      </c>
      <c r="L60" s="15">
        <v>180955.96548505442</v>
      </c>
      <c r="M60" s="15">
        <v>190018.80347987506</v>
      </c>
      <c r="N60" s="15">
        <v>202244.42148701672</v>
      </c>
      <c r="O60" s="15">
        <v>219821.74493354029</v>
      </c>
      <c r="P60" s="15">
        <v>232656.71046407867</v>
      </c>
      <c r="Q60" s="15">
        <v>243082.75805429736</v>
      </c>
      <c r="R60" s="15">
        <v>254539.39964964378</v>
      </c>
      <c r="S60" s="15">
        <v>261154.58338710445</v>
      </c>
      <c r="T60" s="15">
        <v>267266.05628740939</v>
      </c>
      <c r="U60" s="15">
        <v>272387.08273451385</v>
      </c>
      <c r="V60" s="15">
        <v>276858.84104911366</v>
      </c>
      <c r="W60" s="15">
        <v>284760.37365477928</v>
      </c>
      <c r="X60" s="15">
        <v>285340.42293864436</v>
      </c>
      <c r="Y60" s="15">
        <v>285911.46394329541</v>
      </c>
      <c r="Z60" s="15">
        <v>286402.68728947768</v>
      </c>
      <c r="AA60" s="15">
        <v>286929.53839251323</v>
      </c>
      <c r="AB60" s="15">
        <v>287125.52849326545</v>
      </c>
      <c r="AC60" s="15">
        <v>287565.05181450449</v>
      </c>
      <c r="AD60" s="15">
        <v>287971.872008153</v>
      </c>
      <c r="AE60" s="15">
        <v>288500.16534670576</v>
      </c>
      <c r="AF60" s="15">
        <v>288976.59071096696</v>
      </c>
      <c r="AG60" s="15">
        <v>289249.15179316676</v>
      </c>
    </row>
    <row r="61" spans="1:33" x14ac:dyDescent="0.25">
      <c r="A61" s="4" t="s">
        <v>89</v>
      </c>
      <c r="B61" s="12" t="s">
        <v>31</v>
      </c>
      <c r="C61" s="15">
        <v>83667.514932234757</v>
      </c>
      <c r="D61" s="15">
        <v>92860.053016033737</v>
      </c>
      <c r="E61" s="15">
        <v>104628.97483721687</v>
      </c>
      <c r="F61" s="15">
        <v>131848.23049048096</v>
      </c>
      <c r="G61" s="15">
        <v>144799.74162119505</v>
      </c>
      <c r="H61" s="15">
        <v>146832.07713368876</v>
      </c>
      <c r="I61" s="15">
        <v>162017.15367543354</v>
      </c>
      <c r="J61" s="15">
        <v>168774.83899544249</v>
      </c>
      <c r="K61" s="15">
        <v>172612.96044868097</v>
      </c>
      <c r="L61" s="15">
        <v>173397.20364759699</v>
      </c>
      <c r="M61" s="15">
        <v>181893.4246968209</v>
      </c>
      <c r="N61" s="15">
        <v>198922.26575136592</v>
      </c>
      <c r="O61" s="15">
        <v>215337.37712728232</v>
      </c>
      <c r="P61" s="15">
        <v>228029.52152923678</v>
      </c>
      <c r="Q61" s="15">
        <v>236756.63943809629</v>
      </c>
      <c r="R61" s="15">
        <v>241453.21112173071</v>
      </c>
      <c r="S61" s="15">
        <v>243572.16423595647</v>
      </c>
      <c r="T61" s="15">
        <v>245478.51171103315</v>
      </c>
      <c r="U61" s="15">
        <v>249953.67148197762</v>
      </c>
      <c r="V61" s="15">
        <v>254408.17406361731</v>
      </c>
      <c r="W61" s="15">
        <v>258684.46764032298</v>
      </c>
      <c r="X61" s="15">
        <v>260944.12033418805</v>
      </c>
      <c r="Y61" s="15">
        <v>263074.97197883908</v>
      </c>
      <c r="Z61" s="15">
        <v>265831.91992502136</v>
      </c>
      <c r="AA61" s="15">
        <v>267728.86451805686</v>
      </c>
      <c r="AB61" s="15">
        <v>268962.87034880911</v>
      </c>
      <c r="AC61" s="15">
        <v>270372.66485004814</v>
      </c>
      <c r="AD61" s="15">
        <v>271953.06563369662</v>
      </c>
      <c r="AE61" s="15">
        <v>273655.6061922494</v>
      </c>
      <c r="AF61" s="15">
        <v>274663.49796651065</v>
      </c>
      <c r="AG61" s="15">
        <v>275725.75211871043</v>
      </c>
    </row>
    <row r="62" spans="1:33" x14ac:dyDescent="0.25">
      <c r="A62" s="4"/>
      <c r="B62" s="12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 x14ac:dyDescent="0.25">
      <c r="A63" s="4"/>
      <c r="B63" s="1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5" spans="1:33" x14ac:dyDescent="0.25">
      <c r="A65" s="1" t="s">
        <v>4</v>
      </c>
      <c r="B65" s="1"/>
      <c r="C65" s="17">
        <f>C55</f>
        <v>2020</v>
      </c>
      <c r="D65" s="17">
        <f t="shared" ref="D65:AG65" si="2">D55</f>
        <v>2021</v>
      </c>
      <c r="E65" s="17">
        <f t="shared" si="2"/>
        <v>2022</v>
      </c>
      <c r="F65" s="17">
        <f t="shared" si="2"/>
        <v>2023</v>
      </c>
      <c r="G65" s="17">
        <f t="shared" si="2"/>
        <v>2024</v>
      </c>
      <c r="H65" s="17">
        <f t="shared" si="2"/>
        <v>2025</v>
      </c>
      <c r="I65" s="17">
        <f t="shared" si="2"/>
        <v>2026</v>
      </c>
      <c r="J65" s="17">
        <f t="shared" si="2"/>
        <v>2027</v>
      </c>
      <c r="K65" s="17">
        <f t="shared" si="2"/>
        <v>2028</v>
      </c>
      <c r="L65" s="17">
        <f t="shared" si="2"/>
        <v>2029</v>
      </c>
      <c r="M65" s="17">
        <f t="shared" si="2"/>
        <v>2030</v>
      </c>
      <c r="N65" s="17">
        <f t="shared" si="2"/>
        <v>2031</v>
      </c>
      <c r="O65" s="17">
        <f t="shared" si="2"/>
        <v>2032</v>
      </c>
      <c r="P65" s="17">
        <f t="shared" si="2"/>
        <v>2033</v>
      </c>
      <c r="Q65" s="17">
        <f t="shared" si="2"/>
        <v>2034</v>
      </c>
      <c r="R65" s="17">
        <f t="shared" si="2"/>
        <v>2035</v>
      </c>
      <c r="S65" s="17">
        <f t="shared" si="2"/>
        <v>2036</v>
      </c>
      <c r="T65" s="17">
        <f t="shared" si="2"/>
        <v>2037</v>
      </c>
      <c r="U65" s="17">
        <f t="shared" si="2"/>
        <v>2038</v>
      </c>
      <c r="V65" s="17">
        <f t="shared" si="2"/>
        <v>2039</v>
      </c>
      <c r="W65" s="17">
        <f t="shared" si="2"/>
        <v>2040</v>
      </c>
      <c r="X65" s="17">
        <f t="shared" si="2"/>
        <v>2041</v>
      </c>
      <c r="Y65" s="17">
        <f t="shared" si="2"/>
        <v>2042</v>
      </c>
      <c r="Z65" s="17">
        <f t="shared" si="2"/>
        <v>2043</v>
      </c>
      <c r="AA65" s="17">
        <f t="shared" si="2"/>
        <v>2044</v>
      </c>
      <c r="AB65" s="17">
        <f t="shared" si="2"/>
        <v>2045</v>
      </c>
      <c r="AC65" s="17">
        <f t="shared" si="2"/>
        <v>2046</v>
      </c>
      <c r="AD65" s="17">
        <f t="shared" si="2"/>
        <v>2047</v>
      </c>
      <c r="AE65" s="17">
        <f t="shared" si="2"/>
        <v>2048</v>
      </c>
      <c r="AF65" s="17">
        <f t="shared" si="2"/>
        <v>2049</v>
      </c>
      <c r="AG65" s="17">
        <f t="shared" si="2"/>
        <v>2050</v>
      </c>
    </row>
    <row r="66" spans="1:33" x14ac:dyDescent="0.25">
      <c r="A66" s="15" t="s">
        <v>0</v>
      </c>
      <c r="B66" s="12" t="s">
        <v>31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</row>
    <row r="67" spans="1:33" x14ac:dyDescent="0.25">
      <c r="A67" s="15" t="s">
        <v>15</v>
      </c>
      <c r="B67" s="12" t="s">
        <v>31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23343.326999999997</v>
      </c>
      <c r="N67" s="15">
        <v>42159.168999999994</v>
      </c>
      <c r="O67" s="15">
        <v>48623.222000000009</v>
      </c>
      <c r="P67" s="15">
        <v>48292.521999999997</v>
      </c>
      <c r="Q67" s="15">
        <v>47489.973999999995</v>
      </c>
      <c r="R67" s="15">
        <v>56011.359000000011</v>
      </c>
      <c r="S67" s="15">
        <v>61566.499000000003</v>
      </c>
      <c r="T67" s="15">
        <v>61719.316000000006</v>
      </c>
      <c r="U67" s="15">
        <v>61889.041999999994</v>
      </c>
      <c r="V67" s="15">
        <v>61102.968999999997</v>
      </c>
      <c r="W67" s="15">
        <v>62122.172999999995</v>
      </c>
      <c r="X67" s="15">
        <v>62784.619000000006</v>
      </c>
      <c r="Y67" s="15">
        <v>60906.513000000006</v>
      </c>
      <c r="Z67" s="15">
        <v>60066.486000000004</v>
      </c>
      <c r="AA67" s="15">
        <v>59127.851999999999</v>
      </c>
      <c r="AB67" s="15">
        <v>62735.503400000001</v>
      </c>
      <c r="AC67" s="15">
        <v>68313.437000000005</v>
      </c>
      <c r="AD67" s="15">
        <v>74391.8845</v>
      </c>
      <c r="AE67" s="15">
        <v>81937.680699999997</v>
      </c>
      <c r="AF67" s="15">
        <v>92340.965799999991</v>
      </c>
      <c r="AG67" s="15">
        <v>98268.540100000013</v>
      </c>
    </row>
    <row r="68" spans="1:33" x14ac:dyDescent="0.25">
      <c r="A68" s="15" t="s">
        <v>86</v>
      </c>
      <c r="B68" s="12" t="s">
        <v>31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</row>
    <row r="69" spans="1:33" x14ac:dyDescent="0.25">
      <c r="A69" s="15" t="s">
        <v>87</v>
      </c>
      <c r="B69" s="12" t="s">
        <v>31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</row>
    <row r="70" spans="1:33" x14ac:dyDescent="0.25">
      <c r="A70" s="15" t="s">
        <v>88</v>
      </c>
      <c r="B70" s="12" t="s">
        <v>31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</row>
    <row r="71" spans="1:33" x14ac:dyDescent="0.25">
      <c r="A71" s="15" t="s">
        <v>89</v>
      </c>
      <c r="B71" s="12" t="s">
        <v>31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1319.7470000000001</v>
      </c>
      <c r="N71" s="15">
        <v>5210.9179000000004</v>
      </c>
      <c r="O71" s="15">
        <v>7939.6302800000003</v>
      </c>
      <c r="P71" s="15">
        <v>10660.981299999999</v>
      </c>
      <c r="Q71" s="15">
        <v>12413.6708</v>
      </c>
      <c r="R71" s="15">
        <v>16806.4437</v>
      </c>
      <c r="S71" s="15">
        <v>19747.920999999998</v>
      </c>
      <c r="T71" s="15">
        <v>21174.538499999999</v>
      </c>
      <c r="U71" s="15">
        <v>23889.6037</v>
      </c>
      <c r="V71" s="15">
        <v>24028.362999999998</v>
      </c>
      <c r="W71" s="15">
        <v>26009.985899999996</v>
      </c>
      <c r="X71" s="15">
        <v>31154.642199999998</v>
      </c>
      <c r="Y71" s="15">
        <v>34942.848100000003</v>
      </c>
      <c r="Z71" s="15">
        <v>40386.910699999993</v>
      </c>
      <c r="AA71" s="15">
        <v>44209.306900000003</v>
      </c>
      <c r="AB71" s="15">
        <v>49538.0046</v>
      </c>
      <c r="AC71" s="15">
        <v>55136.995800000004</v>
      </c>
      <c r="AD71" s="15">
        <v>60781.756600000008</v>
      </c>
      <c r="AE71" s="15">
        <v>66956.215599999996</v>
      </c>
      <c r="AF71" s="15">
        <v>74426.607589999985</v>
      </c>
      <c r="AG71" s="15">
        <v>79850.389500000005</v>
      </c>
    </row>
    <row r="72" spans="1:33" x14ac:dyDescent="0.25">
      <c r="A72" s="15"/>
      <c r="B72" s="1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 x14ac:dyDescent="0.25">
      <c r="A73" s="15"/>
      <c r="B73" s="1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 x14ac:dyDescent="0.2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 x14ac:dyDescent="0.25">
      <c r="A75" s="1" t="s">
        <v>5</v>
      </c>
      <c r="B75" s="1"/>
      <c r="C75" s="17">
        <f>C65</f>
        <v>2020</v>
      </c>
      <c r="D75" s="17">
        <f t="shared" ref="D75:AG75" si="3">D65</f>
        <v>2021</v>
      </c>
      <c r="E75" s="17">
        <f t="shared" si="3"/>
        <v>2022</v>
      </c>
      <c r="F75" s="17">
        <f t="shared" si="3"/>
        <v>2023</v>
      </c>
      <c r="G75" s="17">
        <f t="shared" si="3"/>
        <v>2024</v>
      </c>
      <c r="H75" s="17">
        <f t="shared" si="3"/>
        <v>2025</v>
      </c>
      <c r="I75" s="17">
        <f t="shared" si="3"/>
        <v>2026</v>
      </c>
      <c r="J75" s="17">
        <f t="shared" si="3"/>
        <v>2027</v>
      </c>
      <c r="K75" s="17">
        <f t="shared" si="3"/>
        <v>2028</v>
      </c>
      <c r="L75" s="17">
        <f t="shared" si="3"/>
        <v>2029</v>
      </c>
      <c r="M75" s="17">
        <f t="shared" si="3"/>
        <v>2030</v>
      </c>
      <c r="N75" s="17">
        <f t="shared" si="3"/>
        <v>2031</v>
      </c>
      <c r="O75" s="17">
        <f t="shared" si="3"/>
        <v>2032</v>
      </c>
      <c r="P75" s="17">
        <f t="shared" si="3"/>
        <v>2033</v>
      </c>
      <c r="Q75" s="17">
        <f t="shared" si="3"/>
        <v>2034</v>
      </c>
      <c r="R75" s="17">
        <f t="shared" si="3"/>
        <v>2035</v>
      </c>
      <c r="S75" s="17">
        <f t="shared" si="3"/>
        <v>2036</v>
      </c>
      <c r="T75" s="17">
        <f t="shared" si="3"/>
        <v>2037</v>
      </c>
      <c r="U75" s="17">
        <f t="shared" si="3"/>
        <v>2038</v>
      </c>
      <c r="V75" s="17">
        <f t="shared" si="3"/>
        <v>2039</v>
      </c>
      <c r="W75" s="17">
        <f t="shared" si="3"/>
        <v>2040</v>
      </c>
      <c r="X75" s="17">
        <f t="shared" si="3"/>
        <v>2041</v>
      </c>
      <c r="Y75" s="17">
        <f t="shared" si="3"/>
        <v>2042</v>
      </c>
      <c r="Z75" s="17">
        <f t="shared" si="3"/>
        <v>2043</v>
      </c>
      <c r="AA75" s="17">
        <f t="shared" si="3"/>
        <v>2044</v>
      </c>
      <c r="AB75" s="17">
        <f t="shared" si="3"/>
        <v>2045</v>
      </c>
      <c r="AC75" s="17">
        <f t="shared" si="3"/>
        <v>2046</v>
      </c>
      <c r="AD75" s="17">
        <f t="shared" si="3"/>
        <v>2047</v>
      </c>
      <c r="AE75" s="17">
        <f t="shared" si="3"/>
        <v>2048</v>
      </c>
      <c r="AF75" s="17">
        <f t="shared" si="3"/>
        <v>2049</v>
      </c>
      <c r="AG75" s="17">
        <f t="shared" si="3"/>
        <v>2050</v>
      </c>
    </row>
    <row r="76" spans="1:33" x14ac:dyDescent="0.25">
      <c r="A76" s="15" t="s">
        <v>0</v>
      </c>
      <c r="B76" s="15" t="s">
        <v>35</v>
      </c>
      <c r="C76" s="15">
        <v>24792.988000000001</v>
      </c>
      <c r="D76" s="15">
        <v>24792.988000000001</v>
      </c>
      <c r="E76" s="15">
        <v>24792.988000000001</v>
      </c>
      <c r="F76" s="15">
        <v>24792.988000000001</v>
      </c>
      <c r="G76" s="15">
        <v>24605.788000000004</v>
      </c>
      <c r="H76" s="15">
        <v>24423.388000000003</v>
      </c>
      <c r="I76" s="15">
        <v>24423.388000000003</v>
      </c>
      <c r="J76" s="15">
        <v>24423.388000000003</v>
      </c>
      <c r="K76" s="15">
        <v>24220.828000000001</v>
      </c>
      <c r="L76" s="15">
        <v>24018.268000000004</v>
      </c>
      <c r="M76" s="15">
        <v>24018.268000000004</v>
      </c>
      <c r="N76" s="15">
        <v>24018.268000000004</v>
      </c>
      <c r="O76" s="15">
        <v>23724.004000000004</v>
      </c>
      <c r="P76" s="15">
        <v>23402.740000000005</v>
      </c>
      <c r="Q76" s="15">
        <v>23162.9928</v>
      </c>
      <c r="R76" s="15">
        <v>22830.872800000005</v>
      </c>
      <c r="S76" s="15">
        <v>23189.272800000002</v>
      </c>
      <c r="T76" s="15">
        <v>22821.272800000002</v>
      </c>
      <c r="U76" s="15">
        <v>22453.272800000002</v>
      </c>
      <c r="V76" s="15">
        <v>22085.272800000002</v>
      </c>
      <c r="W76" s="15">
        <v>22793.272800000002</v>
      </c>
      <c r="X76" s="15">
        <v>22793.272800000002</v>
      </c>
      <c r="Y76" s="15">
        <v>23487.272800000002</v>
      </c>
      <c r="Z76" s="15">
        <v>23487.272800000002</v>
      </c>
      <c r="AA76" s="15">
        <v>24889.272800000002</v>
      </c>
      <c r="AB76" s="15">
        <v>24889.272800000002</v>
      </c>
      <c r="AC76" s="15">
        <v>25583.272800000002</v>
      </c>
      <c r="AD76" s="15">
        <v>25583.272800000002</v>
      </c>
      <c r="AE76" s="15">
        <v>25583.272800000002</v>
      </c>
      <c r="AF76" s="15">
        <v>25583.272800000002</v>
      </c>
      <c r="AG76" s="15">
        <v>26277.272800000002</v>
      </c>
    </row>
    <row r="77" spans="1:33" x14ac:dyDescent="0.25">
      <c r="A77" s="15" t="s">
        <v>15</v>
      </c>
      <c r="B77" s="15" t="s">
        <v>35</v>
      </c>
      <c r="C77" s="15">
        <v>15634.003200000001</v>
      </c>
      <c r="D77" s="15">
        <v>13391.959199999999</v>
      </c>
      <c r="E77" s="15">
        <v>13391.959199999999</v>
      </c>
      <c r="F77" s="15">
        <v>11447.559200000002</v>
      </c>
      <c r="G77" s="15">
        <v>11163.1592</v>
      </c>
      <c r="H77" s="15">
        <v>10271.0592</v>
      </c>
      <c r="I77" s="15">
        <v>8773.8391999999985</v>
      </c>
      <c r="J77" s="15">
        <v>7477.4791999999998</v>
      </c>
      <c r="K77" s="15">
        <v>6626.7392</v>
      </c>
      <c r="L77" s="15">
        <v>5775.9991999999993</v>
      </c>
      <c r="M77" s="15">
        <v>4817.1991999999991</v>
      </c>
      <c r="N77" s="15">
        <v>3501.1992</v>
      </c>
      <c r="O77" s="15">
        <v>733.2</v>
      </c>
      <c r="P77" s="15">
        <v>733.2</v>
      </c>
      <c r="Q77" s="15">
        <v>416</v>
      </c>
      <c r="R77" s="15">
        <v>416</v>
      </c>
      <c r="S77" s="15">
        <v>416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</row>
    <row r="78" spans="1:33" x14ac:dyDescent="0.25">
      <c r="A78" s="15" t="s">
        <v>86</v>
      </c>
      <c r="B78" s="15" t="s">
        <v>35</v>
      </c>
      <c r="C78" s="15">
        <v>14449.6032</v>
      </c>
      <c r="D78" s="15">
        <v>11837.959200000001</v>
      </c>
      <c r="E78" s="15">
        <v>11837.959200000001</v>
      </c>
      <c r="F78" s="15">
        <v>10419.959200000001</v>
      </c>
      <c r="G78" s="15">
        <v>10322.7592</v>
      </c>
      <c r="H78" s="15">
        <v>9942.0591999999997</v>
      </c>
      <c r="I78" s="15">
        <v>8444.8391999999985</v>
      </c>
      <c r="J78" s="15">
        <v>6500.2991999999995</v>
      </c>
      <c r="K78" s="15">
        <v>5670.54</v>
      </c>
      <c r="L78" s="15">
        <v>5467.98</v>
      </c>
      <c r="M78" s="15">
        <v>3522.1800000000003</v>
      </c>
      <c r="N78" s="15">
        <v>1847.62</v>
      </c>
      <c r="O78" s="15">
        <v>686.2</v>
      </c>
      <c r="P78" s="15">
        <v>343.1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</row>
    <row r="79" spans="1:33" x14ac:dyDescent="0.25">
      <c r="A79" s="15" t="s">
        <v>87</v>
      </c>
      <c r="B79" s="15" t="s">
        <v>35</v>
      </c>
      <c r="C79" s="15">
        <v>24792.988000000001</v>
      </c>
      <c r="D79" s="15">
        <v>24792.988000000001</v>
      </c>
      <c r="E79" s="15">
        <v>24792.988000000001</v>
      </c>
      <c r="F79" s="15">
        <v>24792.988000000001</v>
      </c>
      <c r="G79" s="15">
        <v>24605.788000000004</v>
      </c>
      <c r="H79" s="15">
        <v>24423.388000000003</v>
      </c>
      <c r="I79" s="15">
        <v>24423.388000000003</v>
      </c>
      <c r="J79" s="15">
        <v>24423.388000000003</v>
      </c>
      <c r="K79" s="15">
        <v>24220.828000000001</v>
      </c>
      <c r="L79" s="15">
        <v>24018.268000000004</v>
      </c>
      <c r="M79" s="15">
        <v>24018.268000000004</v>
      </c>
      <c r="N79" s="15">
        <v>24018.268000000004</v>
      </c>
      <c r="O79" s="15">
        <v>23724.004000000004</v>
      </c>
      <c r="P79" s="15">
        <v>23402.740000000005</v>
      </c>
      <c r="Q79" s="15">
        <v>23162.9928</v>
      </c>
      <c r="R79" s="15">
        <v>22830.872800000005</v>
      </c>
      <c r="S79" s="15">
        <v>23189.272800000002</v>
      </c>
      <c r="T79" s="15">
        <v>22821.272800000002</v>
      </c>
      <c r="U79" s="15">
        <v>22453.272800000002</v>
      </c>
      <c r="V79" s="15">
        <v>22085.272800000002</v>
      </c>
      <c r="W79" s="15">
        <v>22793.272800000002</v>
      </c>
      <c r="X79" s="15">
        <v>22793.272800000002</v>
      </c>
      <c r="Y79" s="15">
        <v>23487.272800000002</v>
      </c>
      <c r="Z79" s="15">
        <v>23487.272800000002</v>
      </c>
      <c r="AA79" s="15">
        <v>24889.272800000002</v>
      </c>
      <c r="AB79" s="15">
        <v>24889.272800000002</v>
      </c>
      <c r="AC79" s="15">
        <v>25583.272800000002</v>
      </c>
      <c r="AD79" s="15">
        <v>25583.272800000002</v>
      </c>
      <c r="AE79" s="15">
        <v>25583.272800000002</v>
      </c>
      <c r="AF79" s="15">
        <v>25583.272800000002</v>
      </c>
      <c r="AG79" s="15">
        <v>26277.272800000002</v>
      </c>
    </row>
    <row r="80" spans="1:33" x14ac:dyDescent="0.25">
      <c r="A80" s="15" t="s">
        <v>88</v>
      </c>
      <c r="B80" s="15" t="s">
        <v>35</v>
      </c>
      <c r="C80" s="15">
        <v>20026.279200000004</v>
      </c>
      <c r="D80" s="15">
        <v>19763.0792</v>
      </c>
      <c r="E80" s="15">
        <v>19579.0792</v>
      </c>
      <c r="F80" s="15">
        <v>18296.251200000002</v>
      </c>
      <c r="G80" s="15">
        <v>15135.5672</v>
      </c>
      <c r="H80" s="15">
        <v>14281.867200000001</v>
      </c>
      <c r="I80" s="15">
        <v>13392.647199999999</v>
      </c>
      <c r="J80" s="15">
        <v>13071.3832</v>
      </c>
      <c r="K80" s="15">
        <v>12297.3832</v>
      </c>
      <c r="L80" s="15">
        <v>12232.983200000002</v>
      </c>
      <c r="M80" s="15">
        <v>11090.8032</v>
      </c>
      <c r="N80" s="15">
        <v>4023.2191999999995</v>
      </c>
      <c r="O80" s="15">
        <v>2277.94</v>
      </c>
      <c r="P80" s="15">
        <v>2277.94</v>
      </c>
      <c r="Q80" s="15">
        <v>416</v>
      </c>
      <c r="R80" s="15">
        <v>416</v>
      </c>
      <c r="S80" s="15">
        <v>416</v>
      </c>
      <c r="T80" s="15">
        <v>416</v>
      </c>
      <c r="U80" s="15">
        <v>416</v>
      </c>
      <c r="V80" s="15">
        <v>416</v>
      </c>
      <c r="W80" s="15">
        <v>416</v>
      </c>
      <c r="X80" s="15">
        <v>416</v>
      </c>
      <c r="Y80" s="15">
        <v>416</v>
      </c>
      <c r="Z80" s="15">
        <v>416</v>
      </c>
      <c r="AA80" s="15">
        <v>416</v>
      </c>
      <c r="AB80" s="15">
        <v>416</v>
      </c>
      <c r="AC80" s="15">
        <v>416</v>
      </c>
      <c r="AD80" s="15">
        <v>416</v>
      </c>
      <c r="AE80" s="15">
        <v>416</v>
      </c>
      <c r="AF80" s="15">
        <v>416</v>
      </c>
      <c r="AG80" s="15">
        <v>416</v>
      </c>
    </row>
    <row r="81" spans="1:33" x14ac:dyDescent="0.25">
      <c r="A81" s="15" t="s">
        <v>89</v>
      </c>
      <c r="B81" s="15" t="s">
        <v>35</v>
      </c>
      <c r="C81" s="15">
        <v>20552.679199999999</v>
      </c>
      <c r="D81" s="15">
        <v>20552.679199999999</v>
      </c>
      <c r="E81" s="15">
        <v>19842.279200000004</v>
      </c>
      <c r="F81" s="15">
        <v>18858.2592</v>
      </c>
      <c r="G81" s="15">
        <v>15512.5592</v>
      </c>
      <c r="H81" s="15">
        <v>15028.459200000001</v>
      </c>
      <c r="I81" s="15">
        <v>14544.359199999999</v>
      </c>
      <c r="J81" s="15">
        <v>14298.54</v>
      </c>
      <c r="K81" s="15">
        <v>13418.940000000002</v>
      </c>
      <c r="L81" s="15">
        <v>13184.54</v>
      </c>
      <c r="M81" s="15">
        <v>11859.560000000001</v>
      </c>
      <c r="N81" s="15">
        <v>6750.3</v>
      </c>
      <c r="O81" s="15">
        <v>4069.2200000000003</v>
      </c>
      <c r="P81" s="15">
        <v>2000.9</v>
      </c>
      <c r="Q81" s="15">
        <v>1190.72</v>
      </c>
      <c r="R81" s="15">
        <v>1190.72</v>
      </c>
      <c r="S81" s="15">
        <v>1190.72</v>
      </c>
      <c r="T81" s="15">
        <v>1190.72</v>
      </c>
      <c r="U81" s="15">
        <v>1190.72</v>
      </c>
      <c r="V81" s="15">
        <v>1190.72</v>
      </c>
      <c r="W81" s="15">
        <v>1190.72</v>
      </c>
      <c r="X81" s="15">
        <v>1190.72</v>
      </c>
      <c r="Y81" s="15">
        <v>1190.72</v>
      </c>
      <c r="Z81" s="15">
        <v>1190.72</v>
      </c>
      <c r="AA81" s="15">
        <v>1190.72</v>
      </c>
      <c r="AB81" s="15">
        <v>1190.72</v>
      </c>
      <c r="AC81" s="15">
        <v>1190.72</v>
      </c>
      <c r="AD81" s="15">
        <v>1190.72</v>
      </c>
      <c r="AE81" s="15">
        <v>1190.72</v>
      </c>
      <c r="AF81" s="15">
        <v>1190.72</v>
      </c>
      <c r="AG81" s="15">
        <v>1190.72</v>
      </c>
    </row>
    <row r="82" spans="1:33" x14ac:dyDescent="0.2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</row>
    <row r="83" spans="1:33" s="4" customFormat="1" x14ac:dyDescent="0.2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</row>
    <row r="84" spans="1:33" s="4" customFormat="1" x14ac:dyDescent="0.2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</row>
    <row r="85" spans="1:33" s="4" customFormat="1" x14ac:dyDescent="0.25">
      <c r="A85" s="1" t="s">
        <v>6</v>
      </c>
      <c r="B85" s="1"/>
      <c r="C85" s="17">
        <f>C75</f>
        <v>2020</v>
      </c>
      <c r="D85" s="17">
        <f t="shared" ref="D85:AG85" si="4">D75</f>
        <v>2021</v>
      </c>
      <c r="E85" s="17">
        <f t="shared" si="4"/>
        <v>2022</v>
      </c>
      <c r="F85" s="17">
        <f t="shared" si="4"/>
        <v>2023</v>
      </c>
      <c r="G85" s="17">
        <f t="shared" si="4"/>
        <v>2024</v>
      </c>
      <c r="H85" s="17">
        <f t="shared" si="4"/>
        <v>2025</v>
      </c>
      <c r="I85" s="17">
        <f t="shared" si="4"/>
        <v>2026</v>
      </c>
      <c r="J85" s="17">
        <f t="shared" si="4"/>
        <v>2027</v>
      </c>
      <c r="K85" s="17">
        <f t="shared" si="4"/>
        <v>2028</v>
      </c>
      <c r="L85" s="17">
        <f t="shared" si="4"/>
        <v>2029</v>
      </c>
      <c r="M85" s="17">
        <f t="shared" si="4"/>
        <v>2030</v>
      </c>
      <c r="N85" s="17">
        <f t="shared" si="4"/>
        <v>2031</v>
      </c>
      <c r="O85" s="17">
        <f t="shared" si="4"/>
        <v>2032</v>
      </c>
      <c r="P85" s="17">
        <f t="shared" si="4"/>
        <v>2033</v>
      </c>
      <c r="Q85" s="17">
        <f t="shared" si="4"/>
        <v>2034</v>
      </c>
      <c r="R85" s="17">
        <f t="shared" si="4"/>
        <v>2035</v>
      </c>
      <c r="S85" s="17">
        <f t="shared" si="4"/>
        <v>2036</v>
      </c>
      <c r="T85" s="17">
        <f t="shared" si="4"/>
        <v>2037</v>
      </c>
      <c r="U85" s="17">
        <f t="shared" si="4"/>
        <v>2038</v>
      </c>
      <c r="V85" s="17">
        <f t="shared" si="4"/>
        <v>2039</v>
      </c>
      <c r="W85" s="17">
        <f t="shared" si="4"/>
        <v>2040</v>
      </c>
      <c r="X85" s="17">
        <f t="shared" si="4"/>
        <v>2041</v>
      </c>
      <c r="Y85" s="17">
        <f t="shared" si="4"/>
        <v>2042</v>
      </c>
      <c r="Z85" s="17">
        <f t="shared" si="4"/>
        <v>2043</v>
      </c>
      <c r="AA85" s="17">
        <f t="shared" si="4"/>
        <v>2044</v>
      </c>
      <c r="AB85" s="17">
        <f t="shared" si="4"/>
        <v>2045</v>
      </c>
      <c r="AC85" s="17">
        <f t="shared" si="4"/>
        <v>2046</v>
      </c>
      <c r="AD85" s="17">
        <f t="shared" si="4"/>
        <v>2047</v>
      </c>
      <c r="AE85" s="17">
        <f t="shared" si="4"/>
        <v>2048</v>
      </c>
      <c r="AF85" s="17">
        <f t="shared" si="4"/>
        <v>2049</v>
      </c>
      <c r="AG85" s="17">
        <f t="shared" si="4"/>
        <v>2050</v>
      </c>
    </row>
    <row r="86" spans="1:33" s="4" customFormat="1" x14ac:dyDescent="0.25">
      <c r="A86" s="15" t="s">
        <v>0</v>
      </c>
      <c r="B86" s="15" t="s">
        <v>35</v>
      </c>
      <c r="C86" s="15">
        <v>16227.697629999999</v>
      </c>
      <c r="D86" s="15">
        <v>16420.427629999998</v>
      </c>
      <c r="E86" s="15">
        <v>16420.427629999998</v>
      </c>
      <c r="F86" s="15">
        <v>16420.427629999998</v>
      </c>
      <c r="G86" s="15">
        <v>16678.82763</v>
      </c>
      <c r="H86" s="15">
        <v>16937.227629999998</v>
      </c>
      <c r="I86" s="15">
        <v>16937.227629999998</v>
      </c>
      <c r="J86" s="15">
        <v>17278.182629999996</v>
      </c>
      <c r="K86" s="15">
        <v>17790.482629999999</v>
      </c>
      <c r="L86" s="15">
        <v>18044.382629999996</v>
      </c>
      <c r="M86" s="15">
        <v>18431.982629999999</v>
      </c>
      <c r="N86" s="15">
        <v>18690.382629999993</v>
      </c>
      <c r="O86" s="15">
        <v>18728.860229999998</v>
      </c>
      <c r="P86" s="15">
        <v>19623.045199999993</v>
      </c>
      <c r="Q86" s="15">
        <v>21031.726599999995</v>
      </c>
      <c r="R86" s="15">
        <v>21890.372199999994</v>
      </c>
      <c r="S86" s="15">
        <v>22467.217799999995</v>
      </c>
      <c r="T86" s="15">
        <v>24171.717799999995</v>
      </c>
      <c r="U86" s="15">
        <v>25393.717799999999</v>
      </c>
      <c r="V86" s="15">
        <v>26885.517799999994</v>
      </c>
      <c r="W86" s="15">
        <v>27565.463999999996</v>
      </c>
      <c r="X86" s="15">
        <v>28358.610199999996</v>
      </c>
      <c r="Y86" s="15">
        <v>28302.470199999996</v>
      </c>
      <c r="Z86" s="15">
        <v>30229.439200000001</v>
      </c>
      <c r="AA86" s="15">
        <v>30130.9162</v>
      </c>
      <c r="AB86" s="15">
        <v>30760.564200000001</v>
      </c>
      <c r="AC86" s="15">
        <v>31798.064200000001</v>
      </c>
      <c r="AD86" s="15">
        <v>34283.164200000007</v>
      </c>
      <c r="AE86" s="15">
        <v>35094.664200000007</v>
      </c>
      <c r="AF86" s="15">
        <v>37631.964200000002</v>
      </c>
      <c r="AG86" s="15">
        <v>38342.864200000004</v>
      </c>
    </row>
    <row r="87" spans="1:33" s="4" customFormat="1" x14ac:dyDescent="0.25">
      <c r="A87" s="15" t="s">
        <v>15</v>
      </c>
      <c r="B87" s="15" t="s">
        <v>35</v>
      </c>
      <c r="C87" s="15">
        <v>17983.033329999998</v>
      </c>
      <c r="D87" s="15">
        <v>18649.389429999999</v>
      </c>
      <c r="E87" s="15">
        <v>19422.289430000001</v>
      </c>
      <c r="F87" s="15">
        <v>20514.689429999999</v>
      </c>
      <c r="G87" s="15">
        <v>21694.789430000001</v>
      </c>
      <c r="H87" s="15">
        <v>23327.8246</v>
      </c>
      <c r="I87" s="15">
        <v>24426.124599999999</v>
      </c>
      <c r="J87" s="15">
        <v>26003.264600000002</v>
      </c>
      <c r="K87" s="15">
        <v>27095.6646</v>
      </c>
      <c r="L87" s="15">
        <v>28483.064600000002</v>
      </c>
      <c r="M87" s="15">
        <v>29265.507000000001</v>
      </c>
      <c r="N87" s="15">
        <v>29109.557000000001</v>
      </c>
      <c r="O87" s="15">
        <v>29424.517</v>
      </c>
      <c r="P87" s="15">
        <v>28836.457000000002</v>
      </c>
      <c r="Q87" s="15">
        <v>29126.866199999997</v>
      </c>
      <c r="R87" s="15">
        <v>28878.866999999998</v>
      </c>
      <c r="S87" s="15">
        <v>29086.527000000002</v>
      </c>
      <c r="T87" s="15">
        <v>29086.527000000002</v>
      </c>
      <c r="U87" s="15">
        <v>29367.827000000001</v>
      </c>
      <c r="V87" s="15">
        <v>29367.827000000001</v>
      </c>
      <c r="W87" s="15">
        <v>29512.573199999999</v>
      </c>
      <c r="X87" s="15">
        <v>29657.3194</v>
      </c>
      <c r="Y87" s="15">
        <v>29528.638599999998</v>
      </c>
      <c r="Z87" s="15">
        <v>29249.798600000002</v>
      </c>
      <c r="AA87" s="15">
        <v>29692.248599999999</v>
      </c>
      <c r="AB87" s="15">
        <v>30374.8966</v>
      </c>
      <c r="AC87" s="15">
        <v>30540.696600000003</v>
      </c>
      <c r="AD87" s="15">
        <v>30987.796600000001</v>
      </c>
      <c r="AE87" s="15">
        <v>31831.696600000003</v>
      </c>
      <c r="AF87" s="15">
        <v>32840.048400000007</v>
      </c>
      <c r="AG87" s="15">
        <v>33965.248400000004</v>
      </c>
    </row>
    <row r="88" spans="1:33" s="4" customFormat="1" x14ac:dyDescent="0.25">
      <c r="A88" s="15" t="s">
        <v>86</v>
      </c>
      <c r="B88" s="15" t="s">
        <v>35</v>
      </c>
      <c r="C88" s="15">
        <v>19269.979099999997</v>
      </c>
      <c r="D88" s="15">
        <v>20674.450399999998</v>
      </c>
      <c r="E88" s="15">
        <v>21084.950399999998</v>
      </c>
      <c r="F88" s="15">
        <v>22461.350399999996</v>
      </c>
      <c r="G88" s="15">
        <v>23060.850399999996</v>
      </c>
      <c r="H88" s="15">
        <v>24351.865399999995</v>
      </c>
      <c r="I88" s="15">
        <v>25529.865399999995</v>
      </c>
      <c r="J88" s="15">
        <v>26265.805399999997</v>
      </c>
      <c r="K88" s="15">
        <v>27404.946199999998</v>
      </c>
      <c r="L88" s="15">
        <v>28877.3462</v>
      </c>
      <c r="M88" s="15">
        <v>30826.246199999994</v>
      </c>
      <c r="N88" s="15">
        <v>31189.446199999995</v>
      </c>
      <c r="O88" s="15">
        <v>32092.606199999995</v>
      </c>
      <c r="P88" s="15">
        <v>31504.546199999997</v>
      </c>
      <c r="Q88" s="15">
        <v>31583.996199999998</v>
      </c>
      <c r="R88" s="15">
        <v>31915.236199999996</v>
      </c>
      <c r="S88" s="15">
        <v>31866.476199999997</v>
      </c>
      <c r="T88" s="15">
        <v>31866.476199999997</v>
      </c>
      <c r="U88" s="15">
        <v>31866.476199999997</v>
      </c>
      <c r="V88" s="15">
        <v>31866.476199999997</v>
      </c>
      <c r="W88" s="15">
        <v>31964.222399999995</v>
      </c>
      <c r="X88" s="15">
        <v>31827.668599999997</v>
      </c>
      <c r="Y88" s="15">
        <v>31789.528599999998</v>
      </c>
      <c r="Z88" s="15">
        <v>31510.688600000001</v>
      </c>
      <c r="AA88" s="15">
        <v>31390.5386</v>
      </c>
      <c r="AB88" s="15">
        <v>31344.786599999999</v>
      </c>
      <c r="AC88" s="15">
        <v>31344.786599999999</v>
      </c>
      <c r="AD88" s="15">
        <v>31344.786599999999</v>
      </c>
      <c r="AE88" s="15">
        <v>31344.786599999999</v>
      </c>
      <c r="AF88" s="15">
        <v>31344.786599999999</v>
      </c>
      <c r="AG88" s="15">
        <v>31344.786599999999</v>
      </c>
    </row>
    <row r="89" spans="1:33" s="4" customFormat="1" x14ac:dyDescent="0.25">
      <c r="A89" s="15" t="s">
        <v>87</v>
      </c>
      <c r="B89" s="15" t="s">
        <v>35</v>
      </c>
      <c r="C89" s="15">
        <v>16227.697629999999</v>
      </c>
      <c r="D89" s="15">
        <v>16420.427629999998</v>
      </c>
      <c r="E89" s="15">
        <v>16420.427629999998</v>
      </c>
      <c r="F89" s="15">
        <v>16420.427629999998</v>
      </c>
      <c r="G89" s="15">
        <v>16678.82763</v>
      </c>
      <c r="H89" s="15">
        <v>16937.227629999998</v>
      </c>
      <c r="I89" s="15">
        <v>16937.227629999998</v>
      </c>
      <c r="J89" s="15">
        <v>17278.182629999996</v>
      </c>
      <c r="K89" s="15">
        <v>17790.482629999999</v>
      </c>
      <c r="L89" s="15">
        <v>18044.382629999996</v>
      </c>
      <c r="M89" s="15">
        <v>18431.982629999999</v>
      </c>
      <c r="N89" s="15">
        <v>18690.382629999993</v>
      </c>
      <c r="O89" s="15">
        <v>18728.860229999998</v>
      </c>
      <c r="P89" s="15">
        <v>19623.045199999993</v>
      </c>
      <c r="Q89" s="15">
        <v>20592.626599999996</v>
      </c>
      <c r="R89" s="15">
        <v>22019.572199999995</v>
      </c>
      <c r="S89" s="15">
        <v>22596.417799999996</v>
      </c>
      <c r="T89" s="15">
        <v>24300.917799999996</v>
      </c>
      <c r="U89" s="15">
        <v>25101.017799999994</v>
      </c>
      <c r="V89" s="15">
        <v>25639.217799999999</v>
      </c>
      <c r="W89" s="15">
        <v>25756.563999999998</v>
      </c>
      <c r="X89" s="15">
        <v>25620.010199999997</v>
      </c>
      <c r="Y89" s="15">
        <v>25504.270199999999</v>
      </c>
      <c r="Z89" s="15">
        <v>26314.039199999999</v>
      </c>
      <c r="AA89" s="15">
        <v>26761.716199999999</v>
      </c>
      <c r="AB89" s="15">
        <v>26952.964200000002</v>
      </c>
      <c r="AC89" s="15">
        <v>27206.8642</v>
      </c>
      <c r="AD89" s="15">
        <v>28533.564200000001</v>
      </c>
      <c r="AE89" s="15">
        <v>29071.764199999998</v>
      </c>
      <c r="AF89" s="15">
        <v>30881.364199999996</v>
      </c>
      <c r="AG89" s="15">
        <v>31327.3642</v>
      </c>
    </row>
    <row r="90" spans="1:33" s="4" customFormat="1" x14ac:dyDescent="0.25">
      <c r="A90" s="15" t="s">
        <v>88</v>
      </c>
      <c r="B90" s="15" t="s">
        <v>35</v>
      </c>
      <c r="C90" s="15">
        <v>13735.853329999998</v>
      </c>
      <c r="D90" s="15">
        <v>13713.963329999999</v>
      </c>
      <c r="E90" s="15">
        <v>13485.324629999999</v>
      </c>
      <c r="F90" s="15">
        <v>13615.664629999999</v>
      </c>
      <c r="G90" s="15">
        <v>13616.524629999996</v>
      </c>
      <c r="H90" s="15">
        <v>13615.664629999999</v>
      </c>
      <c r="I90" s="15">
        <v>13615.664629999999</v>
      </c>
      <c r="J90" s="15">
        <v>13524.104629999998</v>
      </c>
      <c r="K90" s="15">
        <v>13806.264629999998</v>
      </c>
      <c r="L90" s="15">
        <v>13805.404629999997</v>
      </c>
      <c r="M90" s="15">
        <v>15945.404629999999</v>
      </c>
      <c r="N90" s="15">
        <v>20346.204629999997</v>
      </c>
      <c r="O90" s="15">
        <v>21749.36463</v>
      </c>
      <c r="P90" s="15">
        <v>23279.282229999997</v>
      </c>
      <c r="Q90" s="15">
        <v>23307.753199999999</v>
      </c>
      <c r="R90" s="15">
        <v>23113.1492</v>
      </c>
      <c r="S90" s="15">
        <v>23064.389199999998</v>
      </c>
      <c r="T90" s="15">
        <v>23065.529199999997</v>
      </c>
      <c r="U90" s="15">
        <v>23065.529199999997</v>
      </c>
      <c r="V90" s="15">
        <v>23065.529199999997</v>
      </c>
      <c r="W90" s="15">
        <v>23093.071199999998</v>
      </c>
      <c r="X90" s="15">
        <v>24184.331199999997</v>
      </c>
      <c r="Y90" s="15">
        <v>23980.081199999997</v>
      </c>
      <c r="Z90" s="15">
        <v>25227.939200000001</v>
      </c>
      <c r="AA90" s="15">
        <v>25227.939200000001</v>
      </c>
      <c r="AB90" s="15">
        <v>26582.637200000001</v>
      </c>
      <c r="AC90" s="15">
        <v>27675.037199999999</v>
      </c>
      <c r="AD90" s="15">
        <v>28767.4372</v>
      </c>
      <c r="AE90" s="15">
        <v>29313.637200000001</v>
      </c>
      <c r="AF90" s="15">
        <v>30406.037199999999</v>
      </c>
      <c r="AG90" s="15">
        <v>31945.301200000002</v>
      </c>
    </row>
    <row r="91" spans="1:33" s="4" customFormat="1" x14ac:dyDescent="0.25">
      <c r="A91" s="15" t="s">
        <v>89</v>
      </c>
      <c r="B91" s="15" t="s">
        <v>35</v>
      </c>
      <c r="C91" s="15">
        <v>14104.053329999999</v>
      </c>
      <c r="D91" s="15">
        <v>13631.578329999998</v>
      </c>
      <c r="E91" s="15">
        <v>13402.939629999997</v>
      </c>
      <c r="F91" s="15">
        <v>14791.5998</v>
      </c>
      <c r="G91" s="15">
        <v>15770.4416</v>
      </c>
      <c r="H91" s="15">
        <v>15764.699799999999</v>
      </c>
      <c r="I91" s="15">
        <v>16223.299799999997</v>
      </c>
      <c r="J91" s="15">
        <v>16541.006199999996</v>
      </c>
      <c r="K91" s="15">
        <v>16951.506199999996</v>
      </c>
      <c r="L91" s="15">
        <v>17937.206199999997</v>
      </c>
      <c r="M91" s="15">
        <v>18664.506199999996</v>
      </c>
      <c r="N91" s="15">
        <v>18945.806199999995</v>
      </c>
      <c r="O91" s="15">
        <v>18996.266199999998</v>
      </c>
      <c r="P91" s="15">
        <v>19023.826199999996</v>
      </c>
      <c r="Q91" s="15">
        <v>18974.076199999996</v>
      </c>
      <c r="R91" s="15">
        <v>18589.216199999999</v>
      </c>
      <c r="S91" s="15">
        <v>18540.456200000001</v>
      </c>
      <c r="T91" s="15">
        <v>18540.456200000001</v>
      </c>
      <c r="U91" s="15">
        <v>18540.456200000001</v>
      </c>
      <c r="V91" s="15">
        <v>18540.456200000001</v>
      </c>
      <c r="W91" s="15">
        <v>19103.056199999999</v>
      </c>
      <c r="X91" s="15">
        <v>19232.2562</v>
      </c>
      <c r="Y91" s="15">
        <v>19157.206200000001</v>
      </c>
      <c r="Z91" s="15">
        <v>19089.406200000001</v>
      </c>
      <c r="AA91" s="15">
        <v>19499.906200000001</v>
      </c>
      <c r="AB91" s="15">
        <v>19825.004199999999</v>
      </c>
      <c r="AC91" s="15">
        <v>19954.2042</v>
      </c>
      <c r="AD91" s="15">
        <v>20235.504200000003</v>
      </c>
      <c r="AE91" s="15">
        <v>20235.504200000003</v>
      </c>
      <c r="AF91" s="15">
        <v>20516.804200000002</v>
      </c>
      <c r="AG91" s="15">
        <v>20646.004200000003</v>
      </c>
    </row>
    <row r="92" spans="1:33" s="4" customFormat="1" x14ac:dyDescent="0.2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</row>
    <row r="93" spans="1:33" s="4" customFormat="1" x14ac:dyDescent="0.2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</row>
    <row r="94" spans="1:33" s="4" customFormat="1" x14ac:dyDescent="0.2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</row>
    <row r="95" spans="1:33" s="4" customFormat="1" x14ac:dyDescent="0.25">
      <c r="A95" s="1" t="s">
        <v>7</v>
      </c>
      <c r="B95" s="1"/>
      <c r="C95" s="17">
        <f>C85</f>
        <v>2020</v>
      </c>
      <c r="D95" s="17">
        <f t="shared" ref="D95:AG95" si="5">D85</f>
        <v>2021</v>
      </c>
      <c r="E95" s="17">
        <f t="shared" si="5"/>
        <v>2022</v>
      </c>
      <c r="F95" s="17">
        <f t="shared" si="5"/>
        <v>2023</v>
      </c>
      <c r="G95" s="17">
        <f t="shared" si="5"/>
        <v>2024</v>
      </c>
      <c r="H95" s="17">
        <f t="shared" si="5"/>
        <v>2025</v>
      </c>
      <c r="I95" s="17">
        <f t="shared" si="5"/>
        <v>2026</v>
      </c>
      <c r="J95" s="17">
        <f t="shared" si="5"/>
        <v>2027</v>
      </c>
      <c r="K95" s="17">
        <f t="shared" si="5"/>
        <v>2028</v>
      </c>
      <c r="L95" s="17">
        <f t="shared" si="5"/>
        <v>2029</v>
      </c>
      <c r="M95" s="17">
        <f t="shared" si="5"/>
        <v>2030</v>
      </c>
      <c r="N95" s="17">
        <f t="shared" si="5"/>
        <v>2031</v>
      </c>
      <c r="O95" s="17">
        <f t="shared" si="5"/>
        <v>2032</v>
      </c>
      <c r="P95" s="17">
        <f t="shared" si="5"/>
        <v>2033</v>
      </c>
      <c r="Q95" s="17">
        <f t="shared" si="5"/>
        <v>2034</v>
      </c>
      <c r="R95" s="17">
        <f t="shared" si="5"/>
        <v>2035</v>
      </c>
      <c r="S95" s="17">
        <f t="shared" si="5"/>
        <v>2036</v>
      </c>
      <c r="T95" s="17">
        <f t="shared" si="5"/>
        <v>2037</v>
      </c>
      <c r="U95" s="17">
        <f t="shared" si="5"/>
        <v>2038</v>
      </c>
      <c r="V95" s="17">
        <f t="shared" si="5"/>
        <v>2039</v>
      </c>
      <c r="W95" s="17">
        <f t="shared" si="5"/>
        <v>2040</v>
      </c>
      <c r="X95" s="17">
        <f t="shared" si="5"/>
        <v>2041</v>
      </c>
      <c r="Y95" s="17">
        <f t="shared" si="5"/>
        <v>2042</v>
      </c>
      <c r="Z95" s="17">
        <f t="shared" si="5"/>
        <v>2043</v>
      </c>
      <c r="AA95" s="17">
        <f t="shared" si="5"/>
        <v>2044</v>
      </c>
      <c r="AB95" s="17">
        <f t="shared" si="5"/>
        <v>2045</v>
      </c>
      <c r="AC95" s="17">
        <f t="shared" si="5"/>
        <v>2046</v>
      </c>
      <c r="AD95" s="17">
        <f t="shared" si="5"/>
        <v>2047</v>
      </c>
      <c r="AE95" s="17">
        <f t="shared" si="5"/>
        <v>2048</v>
      </c>
      <c r="AF95" s="17">
        <f t="shared" si="5"/>
        <v>2049</v>
      </c>
      <c r="AG95" s="17">
        <f t="shared" si="5"/>
        <v>2050</v>
      </c>
    </row>
    <row r="96" spans="1:33" s="4" customFormat="1" x14ac:dyDescent="0.25">
      <c r="A96" s="15" t="s">
        <v>0</v>
      </c>
      <c r="B96" s="15" t="s">
        <v>35</v>
      </c>
      <c r="C96" s="15">
        <v>26519.747958224085</v>
      </c>
      <c r="D96" s="15">
        <v>27052.951744273283</v>
      </c>
      <c r="E96" s="15">
        <v>27533.374190627834</v>
      </c>
      <c r="F96" s="15">
        <v>27982.570769744176</v>
      </c>
      <c r="G96" s="15">
        <v>28406.267416257211</v>
      </c>
      <c r="H96" s="15">
        <v>28837.821821703128</v>
      </c>
      <c r="I96" s="15">
        <v>29232.539565261774</v>
      </c>
      <c r="J96" s="15">
        <v>29631.228133365523</v>
      </c>
      <c r="K96" s="15">
        <v>30020.863983406882</v>
      </c>
      <c r="L96" s="15">
        <v>30410.947624571927</v>
      </c>
      <c r="M96" s="15">
        <v>30771.012114388286</v>
      </c>
      <c r="N96" s="15">
        <v>31104.743887126788</v>
      </c>
      <c r="O96" s="15">
        <v>31435.839399152155</v>
      </c>
      <c r="P96" s="15">
        <v>31769.429860248099</v>
      </c>
      <c r="Q96" s="15">
        <v>32097.14667999783</v>
      </c>
      <c r="R96" s="15">
        <v>32398.5926947974</v>
      </c>
      <c r="S96" s="15">
        <v>32729.106118634762</v>
      </c>
      <c r="T96" s="15">
        <v>33057.493772679511</v>
      </c>
      <c r="U96" s="15">
        <v>33385.389869669591</v>
      </c>
      <c r="V96" s="15">
        <v>33712.439504185699</v>
      </c>
      <c r="W96" s="15">
        <v>34041.006131349852</v>
      </c>
      <c r="X96" s="15">
        <v>34369.627886895803</v>
      </c>
      <c r="Y96" s="15">
        <v>34709.699409722482</v>
      </c>
      <c r="Z96" s="15">
        <v>35056.622956004103</v>
      </c>
      <c r="AA96" s="15">
        <v>35411.965488992268</v>
      </c>
      <c r="AB96" s="15">
        <v>35762.461680157416</v>
      </c>
      <c r="AC96" s="15">
        <v>36118.382256577759</v>
      </c>
      <c r="AD96" s="15">
        <v>36482.216527583958</v>
      </c>
      <c r="AE96" s="15">
        <v>36857.702623518489</v>
      </c>
      <c r="AF96" s="15">
        <v>37241.536758785471</v>
      </c>
      <c r="AG96" s="15">
        <v>37590.229651438895</v>
      </c>
    </row>
    <row r="97" spans="1:33" s="4" customFormat="1" x14ac:dyDescent="0.25">
      <c r="A97" s="15" t="s">
        <v>15</v>
      </c>
      <c r="B97" s="15" t="s">
        <v>35</v>
      </c>
      <c r="C97" s="15">
        <v>32955.285057760608</v>
      </c>
      <c r="D97" s="15">
        <v>35392.740144603151</v>
      </c>
      <c r="E97" s="15">
        <v>37247.881209087551</v>
      </c>
      <c r="F97" s="15">
        <v>38378.633028977951</v>
      </c>
      <c r="G97" s="15">
        <v>39380.188588016899</v>
      </c>
      <c r="H97" s="15">
        <v>40372.815820454824</v>
      </c>
      <c r="I97" s="15">
        <v>41751.438088111747</v>
      </c>
      <c r="J97" s="15">
        <v>42813.048649258068</v>
      </c>
      <c r="K97" s="15">
        <v>44112.38667225009</v>
      </c>
      <c r="L97" s="15">
        <v>44951.484147378731</v>
      </c>
      <c r="M97" s="15">
        <v>45678.524735763967</v>
      </c>
      <c r="N97" s="15">
        <v>46704.883293801227</v>
      </c>
      <c r="O97" s="15">
        <v>47948.80351573701</v>
      </c>
      <c r="P97" s="15">
        <v>49691.186346832081</v>
      </c>
      <c r="Q97" s="15">
        <v>50994.154915280582</v>
      </c>
      <c r="R97" s="15">
        <v>53139.600672874447</v>
      </c>
      <c r="S97" s="15">
        <v>55051.689083324833</v>
      </c>
      <c r="T97" s="15">
        <v>56688.255042184988</v>
      </c>
      <c r="U97" s="15">
        <v>58478.832062729765</v>
      </c>
      <c r="V97" s="15">
        <v>60620.269848763186</v>
      </c>
      <c r="W97" s="15">
        <v>62783.916195569152</v>
      </c>
      <c r="X97" s="15">
        <v>65471.727476406959</v>
      </c>
      <c r="Y97" s="15">
        <v>68240.283428077615</v>
      </c>
      <c r="Z97" s="15">
        <v>71814.16519832109</v>
      </c>
      <c r="AA97" s="15">
        <v>75018.942963473513</v>
      </c>
      <c r="AB97" s="15">
        <v>77152.515229965516</v>
      </c>
      <c r="AC97" s="15">
        <v>77521.295273456228</v>
      </c>
      <c r="AD97" s="15">
        <v>77869.924946171101</v>
      </c>
      <c r="AE97" s="15">
        <v>78218.043720971036</v>
      </c>
      <c r="AF97" s="15">
        <v>78574.012283695134</v>
      </c>
      <c r="AG97" s="15">
        <v>78894.839603805682</v>
      </c>
    </row>
    <row r="98" spans="1:33" s="4" customFormat="1" x14ac:dyDescent="0.25">
      <c r="A98" s="15" t="s">
        <v>86</v>
      </c>
      <c r="B98" s="15" t="s">
        <v>35</v>
      </c>
      <c r="C98" s="15">
        <v>35227.517336449135</v>
      </c>
      <c r="D98" s="15">
        <v>38987.172423291668</v>
      </c>
      <c r="E98" s="15">
        <v>41616.313487776053</v>
      </c>
      <c r="F98" s="15">
        <v>43402.065307666424</v>
      </c>
      <c r="G98" s="15">
        <v>45558.620866705372</v>
      </c>
      <c r="H98" s="15">
        <v>47661.248099143319</v>
      </c>
      <c r="I98" s="15">
        <v>49482.545366800266</v>
      </c>
      <c r="J98" s="15">
        <v>51884.155927946544</v>
      </c>
      <c r="K98" s="15">
        <v>53458.493950938588</v>
      </c>
      <c r="L98" s="15">
        <v>55321.591426067229</v>
      </c>
      <c r="M98" s="15">
        <v>58054.465347785801</v>
      </c>
      <c r="N98" s="15">
        <v>61418.323905823061</v>
      </c>
      <c r="O98" s="15">
        <v>64262.244127758851</v>
      </c>
      <c r="P98" s="15">
        <v>68417.126958853914</v>
      </c>
      <c r="Q98" s="15">
        <v>72108.220527302416</v>
      </c>
      <c r="R98" s="15">
        <v>75135.574618229628</v>
      </c>
      <c r="S98" s="15">
        <v>78220.663028680006</v>
      </c>
      <c r="T98" s="15">
        <v>80599.728987540162</v>
      </c>
      <c r="U98" s="15">
        <v>82652.306008084954</v>
      </c>
      <c r="V98" s="15">
        <v>84909.743794118374</v>
      </c>
      <c r="W98" s="15">
        <v>88101.390140924341</v>
      </c>
      <c r="X98" s="15">
        <v>90641.201421762147</v>
      </c>
      <c r="Y98" s="15">
        <v>92646.257373432803</v>
      </c>
      <c r="Z98" s="15">
        <v>96680.555810342907</v>
      </c>
      <c r="AA98" s="15">
        <v>99957.733575495353</v>
      </c>
      <c r="AB98" s="15">
        <v>102636.88917532067</v>
      </c>
      <c r="AC98" s="15">
        <v>103024.66921881138</v>
      </c>
      <c r="AD98" s="15">
        <v>103373.29889152625</v>
      </c>
      <c r="AE98" s="15">
        <v>103721.41766632619</v>
      </c>
      <c r="AF98" s="15">
        <v>104077.38622905029</v>
      </c>
      <c r="AG98" s="15">
        <v>104398.21354916085</v>
      </c>
    </row>
    <row r="99" spans="1:33" s="4" customFormat="1" x14ac:dyDescent="0.25">
      <c r="A99" s="15" t="s">
        <v>87</v>
      </c>
      <c r="B99" s="15" t="s">
        <v>35</v>
      </c>
      <c r="C99" s="15">
        <v>26519.747958224085</v>
      </c>
      <c r="D99" s="15">
        <v>27052.951744273283</v>
      </c>
      <c r="E99" s="15">
        <v>27533.374190627834</v>
      </c>
      <c r="F99" s="15">
        <v>27982.570769744176</v>
      </c>
      <c r="G99" s="15">
        <v>28406.267416257211</v>
      </c>
      <c r="H99" s="15">
        <v>28837.821821703128</v>
      </c>
      <c r="I99" s="15">
        <v>29232.539565261774</v>
      </c>
      <c r="J99" s="15">
        <v>29631.228133365523</v>
      </c>
      <c r="K99" s="15">
        <v>30020.863983406882</v>
      </c>
      <c r="L99" s="15">
        <v>30410.947624571927</v>
      </c>
      <c r="M99" s="15">
        <v>30771.012114388286</v>
      </c>
      <c r="N99" s="15">
        <v>31104.743887126788</v>
      </c>
      <c r="O99" s="15">
        <v>31435.839399152155</v>
      </c>
      <c r="P99" s="15">
        <v>31769.429860248099</v>
      </c>
      <c r="Q99" s="15">
        <v>32097.14667999783</v>
      </c>
      <c r="R99" s="15">
        <v>32398.5926947974</v>
      </c>
      <c r="S99" s="15">
        <v>32729.106118634762</v>
      </c>
      <c r="T99" s="15">
        <v>33057.493772679511</v>
      </c>
      <c r="U99" s="15">
        <v>33385.389869669591</v>
      </c>
      <c r="V99" s="15">
        <v>33712.439504185699</v>
      </c>
      <c r="W99" s="15">
        <v>34041.006131349852</v>
      </c>
      <c r="X99" s="15">
        <v>34369.627886895803</v>
      </c>
      <c r="Y99" s="15">
        <v>34709.699409722482</v>
      </c>
      <c r="Z99" s="15">
        <v>35056.622956004103</v>
      </c>
      <c r="AA99" s="15">
        <v>35411.965488992268</v>
      </c>
      <c r="AB99" s="15">
        <v>35762.461680157416</v>
      </c>
      <c r="AC99" s="15">
        <v>36118.382256577759</v>
      </c>
      <c r="AD99" s="15">
        <v>36482.216527583958</v>
      </c>
      <c r="AE99" s="15">
        <v>36857.702623518489</v>
      </c>
      <c r="AF99" s="15">
        <v>37241.536758785471</v>
      </c>
      <c r="AG99" s="15">
        <v>37590.229651438895</v>
      </c>
    </row>
    <row r="100" spans="1:33" s="4" customFormat="1" x14ac:dyDescent="0.25">
      <c r="A100" s="15" t="s">
        <v>88</v>
      </c>
      <c r="B100" s="15" t="s">
        <v>35</v>
      </c>
      <c r="C100" s="15">
        <v>35037.353256746537</v>
      </c>
      <c r="D100" s="15">
        <v>39507.597857162436</v>
      </c>
      <c r="E100" s="15">
        <v>43653.195822840629</v>
      </c>
      <c r="F100" s="15">
        <v>53402.404064626069</v>
      </c>
      <c r="G100" s="15">
        <v>59432.496788347031</v>
      </c>
      <c r="H100" s="15">
        <v>61047.589984560524</v>
      </c>
      <c r="I100" s="15">
        <v>67054.556584421487</v>
      </c>
      <c r="J100" s="15">
        <v>71719.077982372823</v>
      </c>
      <c r="K100" s="15">
        <v>73453.976903058967</v>
      </c>
      <c r="L100" s="15">
        <v>74434.235621440777</v>
      </c>
      <c r="M100" s="15">
        <v>79165.828613895399</v>
      </c>
      <c r="N100" s="15">
        <v>84643.831455339532</v>
      </c>
      <c r="O100" s="15">
        <v>92402.726352735932</v>
      </c>
      <c r="P100" s="15">
        <v>98890.844490381845</v>
      </c>
      <c r="Q100" s="15">
        <v>103698.54665045855</v>
      </c>
      <c r="R100" s="15">
        <v>109364.52098518758</v>
      </c>
      <c r="S100" s="15">
        <v>112308.12593478675</v>
      </c>
      <c r="T100" s="15">
        <v>115408.41947450684</v>
      </c>
      <c r="U100" s="15">
        <v>117980.08288037911</v>
      </c>
      <c r="V100" s="15">
        <v>120111.26767423071</v>
      </c>
      <c r="W100" s="15">
        <v>123857.92211121113</v>
      </c>
      <c r="X100" s="15">
        <v>124170.6248670943</v>
      </c>
      <c r="Y100" s="15">
        <v>124496.47829249845</v>
      </c>
      <c r="Z100" s="15">
        <v>124823.88721420923</v>
      </c>
      <c r="AA100" s="15">
        <v>125151.40029716515</v>
      </c>
      <c r="AB100" s="15">
        <v>125480.58910196976</v>
      </c>
      <c r="AC100" s="15">
        <v>125848.74435909047</v>
      </c>
      <c r="AD100" s="15">
        <v>126214.37525820853</v>
      </c>
      <c r="AE100" s="15">
        <v>126580.49209058247</v>
      </c>
      <c r="AF100" s="15">
        <v>126956.89016772533</v>
      </c>
      <c r="AG100" s="15">
        <v>127296.72240815812</v>
      </c>
    </row>
    <row r="101" spans="1:33" s="4" customFormat="1" x14ac:dyDescent="0.25">
      <c r="A101" s="15" t="s">
        <v>89</v>
      </c>
      <c r="B101" s="15" t="s">
        <v>35</v>
      </c>
      <c r="C101" s="15">
        <v>35227.760206746541</v>
      </c>
      <c r="D101" s="15">
        <v>39371.676794004328</v>
      </c>
      <c r="E101" s="15">
        <v>43570.302772840623</v>
      </c>
      <c r="F101" s="15">
        <v>53120.411014626065</v>
      </c>
      <c r="G101" s="15">
        <v>58463.238705013697</v>
      </c>
      <c r="H101" s="15">
        <v>59854.338601227195</v>
      </c>
      <c r="I101" s="15">
        <v>65376.941197750122</v>
      </c>
      <c r="J101" s="15">
        <v>69794.577982372823</v>
      </c>
      <c r="K101" s="15">
        <v>71729.476903058981</v>
      </c>
      <c r="L101" s="15">
        <v>72109.735621440777</v>
      </c>
      <c r="M101" s="15">
        <v>73705.42861389539</v>
      </c>
      <c r="N101" s="15">
        <v>76419.431455339523</v>
      </c>
      <c r="O101" s="15">
        <v>78826.726352735932</v>
      </c>
      <c r="P101" s="15">
        <v>80943.144490381834</v>
      </c>
      <c r="Q101" s="15">
        <v>82541.070650458554</v>
      </c>
      <c r="R101" s="15">
        <v>83360.368985187582</v>
      </c>
      <c r="S101" s="15">
        <v>83856.473934786743</v>
      </c>
      <c r="T101" s="15">
        <v>84377.343474506837</v>
      </c>
      <c r="U101" s="15">
        <v>85137.582880379108</v>
      </c>
      <c r="V101" s="15">
        <v>86045.767674230709</v>
      </c>
      <c r="W101" s="15">
        <v>86758.922111211126</v>
      </c>
      <c r="X101" s="15">
        <v>87189.124867094302</v>
      </c>
      <c r="Y101" s="15">
        <v>87594.978292498447</v>
      </c>
      <c r="Z101" s="15">
        <v>88002.38721420923</v>
      </c>
      <c r="AA101" s="15">
        <v>88329.90029716515</v>
      </c>
      <c r="AB101" s="15">
        <v>88659.089101969759</v>
      </c>
      <c r="AC101" s="15">
        <v>89027.244359090473</v>
      </c>
      <c r="AD101" s="15">
        <v>89392.875258208529</v>
      </c>
      <c r="AE101" s="15">
        <v>89758.992090582469</v>
      </c>
      <c r="AF101" s="15">
        <v>90135.390167725331</v>
      </c>
      <c r="AG101" s="15">
        <v>90475.222408158123</v>
      </c>
    </row>
    <row r="102" spans="1:33" s="4" customFormat="1" x14ac:dyDescent="0.2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</row>
    <row r="103" spans="1:33" s="4" customFormat="1" x14ac:dyDescent="0.2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</row>
    <row r="104" spans="1:33" s="4" customFormat="1" x14ac:dyDescent="0.25"/>
    <row r="105" spans="1:33" s="4" customFormat="1" x14ac:dyDescent="0.25">
      <c r="A105" s="1" t="s">
        <v>8</v>
      </c>
      <c r="B105" s="1"/>
      <c r="C105" s="17">
        <f>C95</f>
        <v>2020</v>
      </c>
      <c r="D105" s="17">
        <f t="shared" ref="D105:AG105" si="6">D95</f>
        <v>2021</v>
      </c>
      <c r="E105" s="17">
        <f t="shared" si="6"/>
        <v>2022</v>
      </c>
      <c r="F105" s="17">
        <f t="shared" si="6"/>
        <v>2023</v>
      </c>
      <c r="G105" s="17">
        <f t="shared" si="6"/>
        <v>2024</v>
      </c>
      <c r="H105" s="17">
        <f t="shared" si="6"/>
        <v>2025</v>
      </c>
      <c r="I105" s="17">
        <f t="shared" si="6"/>
        <v>2026</v>
      </c>
      <c r="J105" s="17">
        <f t="shared" si="6"/>
        <v>2027</v>
      </c>
      <c r="K105" s="17">
        <f t="shared" si="6"/>
        <v>2028</v>
      </c>
      <c r="L105" s="17">
        <f t="shared" si="6"/>
        <v>2029</v>
      </c>
      <c r="M105" s="17">
        <f t="shared" si="6"/>
        <v>2030</v>
      </c>
      <c r="N105" s="17">
        <f t="shared" si="6"/>
        <v>2031</v>
      </c>
      <c r="O105" s="17">
        <f t="shared" si="6"/>
        <v>2032</v>
      </c>
      <c r="P105" s="17">
        <f t="shared" si="6"/>
        <v>2033</v>
      </c>
      <c r="Q105" s="17">
        <f t="shared" si="6"/>
        <v>2034</v>
      </c>
      <c r="R105" s="17">
        <f t="shared" si="6"/>
        <v>2035</v>
      </c>
      <c r="S105" s="17">
        <f t="shared" si="6"/>
        <v>2036</v>
      </c>
      <c r="T105" s="17">
        <f t="shared" si="6"/>
        <v>2037</v>
      </c>
      <c r="U105" s="17">
        <f t="shared" si="6"/>
        <v>2038</v>
      </c>
      <c r="V105" s="17">
        <f t="shared" si="6"/>
        <v>2039</v>
      </c>
      <c r="W105" s="17">
        <f t="shared" si="6"/>
        <v>2040</v>
      </c>
      <c r="X105" s="17">
        <f t="shared" si="6"/>
        <v>2041</v>
      </c>
      <c r="Y105" s="17">
        <f t="shared" si="6"/>
        <v>2042</v>
      </c>
      <c r="Z105" s="17">
        <f t="shared" si="6"/>
        <v>2043</v>
      </c>
      <c r="AA105" s="17">
        <f t="shared" si="6"/>
        <v>2044</v>
      </c>
      <c r="AB105" s="17">
        <f t="shared" si="6"/>
        <v>2045</v>
      </c>
      <c r="AC105" s="17">
        <f t="shared" si="6"/>
        <v>2046</v>
      </c>
      <c r="AD105" s="17">
        <f t="shared" si="6"/>
        <v>2047</v>
      </c>
      <c r="AE105" s="17">
        <f t="shared" si="6"/>
        <v>2048</v>
      </c>
      <c r="AF105" s="17">
        <f t="shared" si="6"/>
        <v>2049</v>
      </c>
      <c r="AG105" s="17">
        <f t="shared" si="6"/>
        <v>2050</v>
      </c>
    </row>
    <row r="106" spans="1:33" s="4" customFormat="1" x14ac:dyDescent="0.25">
      <c r="A106" s="4" t="s">
        <v>0</v>
      </c>
      <c r="B106" s="15" t="s">
        <v>35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</row>
    <row r="107" spans="1:33" s="4" customFormat="1" x14ac:dyDescent="0.25">
      <c r="A107" s="4" t="s">
        <v>15</v>
      </c>
      <c r="B107" s="15" t="s">
        <v>35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3132.2</v>
      </c>
      <c r="N107" s="15">
        <v>5785.6</v>
      </c>
      <c r="O107" s="15">
        <v>6751.2000000000007</v>
      </c>
      <c r="P107" s="15">
        <v>6751.2000000000007</v>
      </c>
      <c r="Q107" s="15">
        <v>6751.2000000000007</v>
      </c>
      <c r="R107" s="15">
        <v>8199.6</v>
      </c>
      <c r="S107" s="15">
        <v>9404.6</v>
      </c>
      <c r="T107" s="15">
        <v>9644</v>
      </c>
      <c r="U107" s="15">
        <v>9883.4000000000015</v>
      </c>
      <c r="V107" s="15">
        <v>10122.800000000001</v>
      </c>
      <c r="W107" s="15">
        <v>11062.800000000001</v>
      </c>
      <c r="X107" s="15">
        <v>11062.800000000001</v>
      </c>
      <c r="Y107" s="15">
        <v>11062.800000000001</v>
      </c>
      <c r="Z107" s="15">
        <v>11062.800000000001</v>
      </c>
      <c r="AA107" s="15">
        <v>11062.800000000001</v>
      </c>
      <c r="AB107" s="15">
        <v>12942.800000000001</v>
      </c>
      <c r="AC107" s="15">
        <v>12942.800000000001</v>
      </c>
      <c r="AD107" s="15">
        <v>14122.2</v>
      </c>
      <c r="AE107" s="15">
        <v>16241.6</v>
      </c>
      <c r="AF107" s="15">
        <v>17421</v>
      </c>
      <c r="AG107" s="15">
        <v>18600.400000000001</v>
      </c>
    </row>
    <row r="108" spans="1:33" s="4" customFormat="1" x14ac:dyDescent="0.25">
      <c r="A108" s="4" t="s">
        <v>86</v>
      </c>
      <c r="B108" s="15" t="s">
        <v>35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</row>
    <row r="109" spans="1:33" s="4" customFormat="1" x14ac:dyDescent="0.25">
      <c r="A109" s="4" t="s">
        <v>87</v>
      </c>
      <c r="B109" s="15" t="s">
        <v>35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</row>
    <row r="110" spans="1:33" s="4" customFormat="1" x14ac:dyDescent="0.25">
      <c r="A110" s="4" t="s">
        <v>88</v>
      </c>
      <c r="B110" s="15" t="s">
        <v>35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</row>
    <row r="111" spans="1:33" s="4" customFormat="1" x14ac:dyDescent="0.25">
      <c r="A111" s="4" t="s">
        <v>89</v>
      </c>
      <c r="B111" s="15" t="s">
        <v>35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239.4</v>
      </c>
      <c r="N111" s="15">
        <v>1205</v>
      </c>
      <c r="O111" s="15">
        <v>2170.6</v>
      </c>
      <c r="P111" s="15">
        <v>3136.2000000000003</v>
      </c>
      <c r="Q111" s="15">
        <v>3619.0000000000005</v>
      </c>
      <c r="R111" s="15">
        <v>5306.8</v>
      </c>
      <c r="S111" s="15">
        <v>6029</v>
      </c>
      <c r="T111" s="15">
        <v>6029</v>
      </c>
      <c r="U111" s="15">
        <v>6994.6</v>
      </c>
      <c r="V111" s="15">
        <v>6994.6</v>
      </c>
      <c r="W111" s="15">
        <v>7477.4000000000005</v>
      </c>
      <c r="X111" s="15">
        <v>8443.0000000000018</v>
      </c>
      <c r="Y111" s="15">
        <v>9408.6</v>
      </c>
      <c r="Z111" s="15">
        <v>10374.200000000003</v>
      </c>
      <c r="AA111" s="15">
        <v>11339.800000000003</v>
      </c>
      <c r="AB111" s="15">
        <v>12305.400000000001</v>
      </c>
      <c r="AC111" s="15">
        <v>13271.000000000004</v>
      </c>
      <c r="AD111" s="15">
        <v>14236.600000000004</v>
      </c>
      <c r="AE111" s="15">
        <v>15685.000000000002</v>
      </c>
      <c r="AF111" s="15">
        <v>16650.600000000002</v>
      </c>
      <c r="AG111" s="15">
        <v>17616.200000000004</v>
      </c>
    </row>
    <row r="112" spans="1:33" s="4" customFormat="1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</row>
    <row r="113" spans="2:33" s="4" customFormat="1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</row>
    <row r="114" spans="2:33" s="4" customFormat="1" x14ac:dyDescent="0.25"/>
    <row r="115" spans="2:33" s="4" customFormat="1" x14ac:dyDescent="0.25"/>
    <row r="116" spans="2:33" s="4" customFormat="1" x14ac:dyDescent="0.25"/>
    <row r="117" spans="2:33" s="4" customFormat="1" x14ac:dyDescent="0.25"/>
    <row r="118" spans="2:33" s="4" customFormat="1" x14ac:dyDescent="0.25"/>
    <row r="119" spans="2:33" s="4" customFormat="1" x14ac:dyDescent="0.25"/>
    <row r="120" spans="2:33" s="4" customFormat="1" x14ac:dyDescent="0.25"/>
    <row r="121" spans="2:33" s="4" customFormat="1" x14ac:dyDescent="0.25"/>
    <row r="122" spans="2:33" s="4" customFormat="1" x14ac:dyDescent="0.25"/>
    <row r="123" spans="2:33" s="4" customFormat="1" x14ac:dyDescent="0.25"/>
    <row r="124" spans="2:33" s="4" customFormat="1" x14ac:dyDescent="0.25"/>
    <row r="125" spans="2:33" s="4" customFormat="1" x14ac:dyDescent="0.25"/>
    <row r="126" spans="2:33" s="4" customFormat="1" x14ac:dyDescent="0.25"/>
    <row r="127" spans="2:33" s="4" customFormat="1" x14ac:dyDescent="0.25"/>
    <row r="128" spans="2:33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pans="1:33" s="4" customFormat="1" x14ac:dyDescent="0.25"/>
    <row r="146" spans="1:33" s="4" customFormat="1" x14ac:dyDescent="0.25"/>
    <row r="147" spans="1:33" s="4" customFormat="1" x14ac:dyDescent="0.25"/>
    <row r="148" spans="1:33" s="4" customFormat="1" x14ac:dyDescent="0.25"/>
    <row r="149" spans="1:33" s="4" customFormat="1" x14ac:dyDescent="0.25"/>
    <row r="150" spans="1:33" s="4" customFormat="1" x14ac:dyDescent="0.25"/>
    <row r="151" spans="1:33" s="4" customFormat="1" x14ac:dyDescent="0.25"/>
    <row r="152" spans="1:33" s="4" customFormat="1" x14ac:dyDescent="0.25"/>
    <row r="153" spans="1:33" s="4" customFormat="1" x14ac:dyDescent="0.25"/>
    <row r="154" spans="1:33" s="4" customFormat="1" x14ac:dyDescent="0.25"/>
    <row r="155" spans="1:33" s="4" customFormat="1" x14ac:dyDescent="0.25"/>
    <row r="156" spans="1:33" s="4" customFormat="1" x14ac:dyDescent="0.25"/>
    <row r="157" spans="1:33" s="4" customFormat="1" x14ac:dyDescent="0.25"/>
    <row r="158" spans="1:33" s="4" customFormat="1" x14ac:dyDescent="0.25"/>
    <row r="159" spans="1:33" s="4" customFormat="1" x14ac:dyDescent="0.25"/>
    <row r="160" spans="1:33" ht="18.75" x14ac:dyDescent="0.3">
      <c r="A160" s="11" t="s">
        <v>92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51" x14ac:dyDescent="0.25">
      <c r="A161" s="1"/>
      <c r="B161" s="1"/>
      <c r="C161" s="17">
        <v>2020</v>
      </c>
      <c r="D161" s="17">
        <v>2021</v>
      </c>
      <c r="E161" s="17">
        <v>2022</v>
      </c>
      <c r="F161" s="17">
        <v>2023</v>
      </c>
      <c r="G161" s="17">
        <v>2024</v>
      </c>
      <c r="H161" s="17">
        <v>2025</v>
      </c>
      <c r="I161" s="17">
        <v>2026</v>
      </c>
      <c r="J161" s="17">
        <v>2027</v>
      </c>
      <c r="K161" s="17">
        <v>2028</v>
      </c>
      <c r="L161" s="17">
        <v>2029</v>
      </c>
      <c r="M161" s="17">
        <v>2030</v>
      </c>
      <c r="N161" s="17">
        <v>2031</v>
      </c>
      <c r="O161" s="17">
        <v>2032</v>
      </c>
      <c r="P161" s="17">
        <v>2033</v>
      </c>
      <c r="Q161" s="17">
        <v>2034</v>
      </c>
      <c r="R161" s="17">
        <v>2035</v>
      </c>
      <c r="S161" s="17">
        <v>2036</v>
      </c>
      <c r="T161" s="17">
        <v>2037</v>
      </c>
      <c r="U161" s="17">
        <v>2038</v>
      </c>
      <c r="V161" s="17">
        <v>2039</v>
      </c>
      <c r="W161" s="17">
        <v>2040</v>
      </c>
      <c r="X161" s="17">
        <v>2041</v>
      </c>
      <c r="Y161" s="17">
        <v>2042</v>
      </c>
      <c r="Z161" s="17">
        <v>2043</v>
      </c>
      <c r="AA161" s="17">
        <v>2044</v>
      </c>
      <c r="AB161" s="17">
        <v>2045</v>
      </c>
      <c r="AC161" s="17">
        <v>2046</v>
      </c>
      <c r="AD161" s="17">
        <v>2047</v>
      </c>
      <c r="AE161" s="17">
        <v>2048</v>
      </c>
      <c r="AF161" s="17">
        <v>2049</v>
      </c>
      <c r="AG161" s="17">
        <v>2050</v>
      </c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</row>
    <row r="162" spans="1:51" s="4" customFormat="1" x14ac:dyDescent="0.25">
      <c r="A162" s="4" t="s">
        <v>0</v>
      </c>
      <c r="B162" s="4" t="s">
        <v>32</v>
      </c>
      <c r="C162" s="14">
        <v>50.687190889492996</v>
      </c>
      <c r="D162" s="14">
        <v>52.726290355061145</v>
      </c>
      <c r="E162" s="14">
        <v>54.218908242979687</v>
      </c>
      <c r="F162" s="14">
        <v>53.131292093790606</v>
      </c>
      <c r="G162" s="14">
        <v>53.555974368249345</v>
      </c>
      <c r="H162" s="14">
        <v>56.364359549554848</v>
      </c>
      <c r="I162" s="14">
        <v>57.897593571272964</v>
      </c>
      <c r="J162" s="14">
        <v>58.040611536443862</v>
      </c>
      <c r="K162" s="14">
        <v>59.080874162994881</v>
      </c>
      <c r="L162" s="14">
        <v>63.434818551083453</v>
      </c>
      <c r="M162" s="14">
        <v>62.653238366986507</v>
      </c>
      <c r="N162" s="14">
        <v>65.476085718079503</v>
      </c>
      <c r="O162" s="14">
        <v>66.312917704317655</v>
      </c>
      <c r="P162" s="14">
        <v>69.032326577202483</v>
      </c>
      <c r="Q162" s="14">
        <v>69.785441047119988</v>
      </c>
      <c r="R162" s="14">
        <v>75.359147136589286</v>
      </c>
      <c r="S162" s="14">
        <v>73.065075575263094</v>
      </c>
      <c r="T162" s="14">
        <v>74.001751484659835</v>
      </c>
      <c r="U162" s="14">
        <v>76.27498239160208</v>
      </c>
      <c r="V162" s="14">
        <v>75.676857183245602</v>
      </c>
      <c r="W162" s="14">
        <v>77.093986335230284</v>
      </c>
      <c r="X162" s="14">
        <v>78.591878525880887</v>
      </c>
      <c r="Y162" s="14">
        <v>80.237419130075878</v>
      </c>
      <c r="Z162" s="14">
        <v>80.30979574494603</v>
      </c>
      <c r="AA162" s="14">
        <v>79.227140738704819</v>
      </c>
      <c r="AB162" s="14">
        <v>80.931329032953087</v>
      </c>
      <c r="AC162" s="14">
        <v>79.962096346534011</v>
      </c>
      <c r="AD162" s="14">
        <v>79.000458256882695</v>
      </c>
      <c r="AE162" s="14">
        <v>80.702163102477641</v>
      </c>
      <c r="AF162" s="14">
        <v>80.64089130090764</v>
      </c>
      <c r="AG162" s="14">
        <v>78.587740750570632</v>
      </c>
    </row>
    <row r="163" spans="1:51" s="4" customFormat="1" x14ac:dyDescent="0.25">
      <c r="A163" s="4" t="s">
        <v>15</v>
      </c>
      <c r="B163" s="4" t="s">
        <v>32</v>
      </c>
      <c r="C163" s="14">
        <v>98.508088065576715</v>
      </c>
      <c r="D163" s="14">
        <v>106.99954565800344</v>
      </c>
      <c r="E163" s="14">
        <v>112.07791528844582</v>
      </c>
      <c r="F163" s="14">
        <v>111.1305445581243</v>
      </c>
      <c r="G163" s="14">
        <v>117.13963364424633</v>
      </c>
      <c r="H163" s="14">
        <v>114.98256320920652</v>
      </c>
      <c r="I163" s="14">
        <v>118.74051885072882</v>
      </c>
      <c r="J163" s="14">
        <v>118.34068201855651</v>
      </c>
      <c r="K163" s="14">
        <v>121.67698015026374</v>
      </c>
      <c r="L163" s="14">
        <v>124.62288820092076</v>
      </c>
      <c r="M163" s="14">
        <v>114.7304512811567</v>
      </c>
      <c r="N163" s="14">
        <v>112.84686102613536</v>
      </c>
      <c r="O163" s="14">
        <v>112.73967700596999</v>
      </c>
      <c r="P163" s="14">
        <v>115.91388918559593</v>
      </c>
      <c r="Q163" s="14">
        <v>113.88947409189038</v>
      </c>
      <c r="R163" s="14">
        <v>109.76367066134225</v>
      </c>
      <c r="S163" s="14">
        <v>105.24139949677678</v>
      </c>
      <c r="T163" s="14">
        <v>106.46797036902717</v>
      </c>
      <c r="U163" s="14">
        <v>107.28337951122062</v>
      </c>
      <c r="V163" s="14">
        <v>106.9018592273647</v>
      </c>
      <c r="W163" s="14">
        <v>105.25364837668022</v>
      </c>
      <c r="X163" s="14">
        <v>103.42474937237287</v>
      </c>
      <c r="Y163" s="14">
        <v>103.98555573994537</v>
      </c>
      <c r="Z163" s="14">
        <v>106.6647543708864</v>
      </c>
      <c r="AA163" s="14">
        <v>107.58919710276969</v>
      </c>
      <c r="AB163" s="14">
        <v>106.51045636817253</v>
      </c>
      <c r="AC163" s="14">
        <v>106.38744209452443</v>
      </c>
      <c r="AD163" s="14">
        <v>106.70771457953175</v>
      </c>
      <c r="AE163" s="14">
        <v>108.4139997616867</v>
      </c>
      <c r="AF163" s="14">
        <v>105.69840061804118</v>
      </c>
      <c r="AG163" s="14">
        <v>106.64643923650922</v>
      </c>
    </row>
    <row r="164" spans="1:51" s="4" customFormat="1" x14ac:dyDescent="0.25">
      <c r="A164" s="4" t="s">
        <v>86</v>
      </c>
      <c r="B164" s="4" t="s">
        <v>32</v>
      </c>
      <c r="C164" s="14">
        <v>112.13253017670928</v>
      </c>
      <c r="D164" s="14">
        <v>115.67855514066397</v>
      </c>
      <c r="E164" s="14">
        <v>117.97683083274616</v>
      </c>
      <c r="F164" s="14">
        <v>119.64372457871619</v>
      </c>
      <c r="G164" s="14">
        <v>120.66088558506443</v>
      </c>
      <c r="H164" s="14">
        <v>123.65133468235611</v>
      </c>
      <c r="I164" s="14">
        <v>123.80422863555367</v>
      </c>
      <c r="J164" s="14">
        <v>125.52534777602428</v>
      </c>
      <c r="K164" s="14">
        <v>128.21007358919752</v>
      </c>
      <c r="L164" s="14">
        <v>128.77319758525317</v>
      </c>
      <c r="M164" s="14">
        <v>128.53553953217437</v>
      </c>
      <c r="N164" s="14">
        <v>131.5443019977572</v>
      </c>
      <c r="O164" s="14">
        <v>132.59365481674197</v>
      </c>
      <c r="P164" s="14">
        <v>138.87765839846236</v>
      </c>
      <c r="Q164" s="14">
        <v>141.55511053286224</v>
      </c>
      <c r="R164" s="14">
        <v>141.90569506390435</v>
      </c>
      <c r="S164" s="14">
        <v>143.79287495598456</v>
      </c>
      <c r="T164" s="14">
        <v>146.43682930657511</v>
      </c>
      <c r="U164" s="14">
        <v>150.46862769854155</v>
      </c>
      <c r="V164" s="14">
        <v>153.89454289488242</v>
      </c>
      <c r="W164" s="14">
        <v>155.8114046855024</v>
      </c>
      <c r="X164" s="14">
        <v>163.01836196944203</v>
      </c>
      <c r="Y164" s="14">
        <v>164.01158828773544</v>
      </c>
      <c r="Z164" s="14">
        <v>168.02279498130025</v>
      </c>
      <c r="AA164" s="14">
        <v>168.27619182537617</v>
      </c>
      <c r="AB164" s="14">
        <v>170.75745889820561</v>
      </c>
      <c r="AC164" s="14">
        <v>176.26402885451273</v>
      </c>
      <c r="AD164" s="14">
        <v>179.19762417066147</v>
      </c>
      <c r="AE164" s="14">
        <v>182.94019827540751</v>
      </c>
      <c r="AF164" s="14">
        <v>193.26638474917277</v>
      </c>
      <c r="AG164" s="14">
        <v>198.56970514889568</v>
      </c>
    </row>
    <row r="165" spans="1:51" s="4" customFormat="1" x14ac:dyDescent="0.25">
      <c r="A165" s="4" t="s">
        <v>87</v>
      </c>
      <c r="B165" s="4" t="s">
        <v>32</v>
      </c>
      <c r="C165" s="14">
        <v>45.467298007598245</v>
      </c>
      <c r="D165" s="14">
        <v>47.280918793479223</v>
      </c>
      <c r="E165" s="14">
        <v>48.65875105790181</v>
      </c>
      <c r="F165" s="14">
        <v>47.867657575555164</v>
      </c>
      <c r="G165" s="14">
        <v>48.066180350165567</v>
      </c>
      <c r="H165" s="14">
        <v>50.920898416551111</v>
      </c>
      <c r="I165" s="14">
        <v>52.696907422742491</v>
      </c>
      <c r="J165" s="14">
        <v>52.63043527855563</v>
      </c>
      <c r="K165" s="14">
        <v>53.43978395892119</v>
      </c>
      <c r="L165" s="14">
        <v>57.647673091862735</v>
      </c>
      <c r="M165" s="14">
        <v>57.175574227737933</v>
      </c>
      <c r="N165" s="14">
        <v>59.403920329555376</v>
      </c>
      <c r="O165" s="14">
        <v>59.796198560640754</v>
      </c>
      <c r="P165" s="14">
        <v>62.534389130458464</v>
      </c>
      <c r="Q165" s="14">
        <v>64.077769820773582</v>
      </c>
      <c r="R165" s="14">
        <v>67.695069891639676</v>
      </c>
      <c r="S165" s="14">
        <v>67.49997354652929</v>
      </c>
      <c r="T165" s="14">
        <v>67.305065780195491</v>
      </c>
      <c r="U165" s="14">
        <v>67.6749035836216</v>
      </c>
      <c r="V165" s="14">
        <v>68.858571397034552</v>
      </c>
      <c r="W165" s="14">
        <v>69.839615347732121</v>
      </c>
      <c r="X165" s="14">
        <v>71.245912472203528</v>
      </c>
      <c r="Y165" s="14">
        <v>71.893305280898048</v>
      </c>
      <c r="Z165" s="14">
        <v>73.414188465550708</v>
      </c>
      <c r="AA165" s="14">
        <v>71.080580384972592</v>
      </c>
      <c r="AB165" s="14">
        <v>71.836059773897944</v>
      </c>
      <c r="AC165" s="14">
        <v>71.207108309995903</v>
      </c>
      <c r="AD165" s="14">
        <v>71.208807079947675</v>
      </c>
      <c r="AE165" s="14">
        <v>71.146992820989666</v>
      </c>
      <c r="AF165" s="14">
        <v>70.069629850083459</v>
      </c>
      <c r="AG165" s="14">
        <v>70.195423973882356</v>
      </c>
    </row>
    <row r="166" spans="1:51" s="4" customFormat="1" x14ac:dyDescent="0.25">
      <c r="A166" s="4" t="s">
        <v>88</v>
      </c>
      <c r="B166" s="4" t="s">
        <v>32</v>
      </c>
      <c r="C166" s="14">
        <v>39.43042666393162</v>
      </c>
      <c r="D166" s="14">
        <v>40.725865821231409</v>
      </c>
      <c r="E166" s="14">
        <v>36.588562585241256</v>
      </c>
      <c r="F166" s="14">
        <v>30.322208986480927</v>
      </c>
      <c r="G166" s="14">
        <v>32.412686269568532</v>
      </c>
      <c r="H166" s="14">
        <v>35.375396736258793</v>
      </c>
      <c r="I166" s="14">
        <v>32.724027906058808</v>
      </c>
      <c r="J166" s="14">
        <v>30.27508662901991</v>
      </c>
      <c r="K166" s="14">
        <v>31.310233031408846</v>
      </c>
      <c r="L166" s="14">
        <v>34.307137581026403</v>
      </c>
      <c r="M166" s="14">
        <v>36.388635585582101</v>
      </c>
      <c r="N166" s="14">
        <v>50.435535303741972</v>
      </c>
      <c r="O166" s="14">
        <v>50.160809306110764</v>
      </c>
      <c r="P166" s="14">
        <v>52.337298525586313</v>
      </c>
      <c r="Q166" s="14">
        <v>51.806083281602589</v>
      </c>
      <c r="R166" s="14">
        <v>53.84370670080007</v>
      </c>
      <c r="S166" s="14">
        <v>55.374584622281169</v>
      </c>
      <c r="T166" s="14">
        <v>54.500492669217032</v>
      </c>
      <c r="U166" s="14">
        <v>54.876971174727814</v>
      </c>
      <c r="V166" s="14">
        <v>55.071323652120604</v>
      </c>
      <c r="W166" s="14">
        <v>55.242808704736092</v>
      </c>
      <c r="X166" s="14">
        <v>56.959782736277305</v>
      </c>
      <c r="Y166" s="14">
        <v>55.275295857618865</v>
      </c>
      <c r="Z166" s="14">
        <v>59.410011575573769</v>
      </c>
      <c r="AA166" s="14">
        <v>58.637133441541465</v>
      </c>
      <c r="AB166" s="14">
        <v>61.31817642208803</v>
      </c>
      <c r="AC166" s="14">
        <v>61.522271288092483</v>
      </c>
      <c r="AD166" s="14">
        <v>62.748445103068768</v>
      </c>
      <c r="AE166" s="14">
        <v>62.583922137646212</v>
      </c>
      <c r="AF166" s="14">
        <v>64.68866363684468</v>
      </c>
      <c r="AG166" s="14">
        <v>66.497804005858342</v>
      </c>
    </row>
    <row r="167" spans="1:51" s="4" customFormat="1" x14ac:dyDescent="0.25">
      <c r="A167" s="4" t="s">
        <v>89</v>
      </c>
      <c r="B167" s="4" t="s">
        <v>32</v>
      </c>
      <c r="C167" s="14">
        <v>34.96829741620072</v>
      </c>
      <c r="D167" s="14">
        <v>35.970567309829995</v>
      </c>
      <c r="E167" s="14">
        <v>33.832191277306435</v>
      </c>
      <c r="F167" s="14">
        <v>28.351260086849269</v>
      </c>
      <c r="G167" s="14">
        <v>30.961712955797115</v>
      </c>
      <c r="H167" s="14">
        <v>34.750338582473091</v>
      </c>
      <c r="I167" s="14">
        <v>31.833771847620387</v>
      </c>
      <c r="J167" s="14">
        <v>32.283853749224278</v>
      </c>
      <c r="K167" s="14">
        <v>33.639782465183949</v>
      </c>
      <c r="L167" s="14">
        <v>36.602362186127365</v>
      </c>
      <c r="M167" s="14">
        <v>43.996246097132378</v>
      </c>
      <c r="N167" s="14">
        <v>54.766143781905299</v>
      </c>
      <c r="O167" s="14">
        <v>58.360483194575657</v>
      </c>
      <c r="P167" s="14">
        <v>64.404152256402654</v>
      </c>
      <c r="Q167" s="14">
        <v>65.604166717346402</v>
      </c>
      <c r="R167" s="14">
        <v>65.316970483694377</v>
      </c>
      <c r="S167" s="14">
        <v>66.969138809334524</v>
      </c>
      <c r="T167" s="14">
        <v>67.913506969676348</v>
      </c>
      <c r="U167" s="14">
        <v>68.366084365581557</v>
      </c>
      <c r="V167" s="14">
        <v>67.332126200954136</v>
      </c>
      <c r="W167" s="14">
        <v>67.196374628747591</v>
      </c>
      <c r="X167" s="14">
        <v>67.967885909815593</v>
      </c>
      <c r="Y167" s="14">
        <v>66.283074453861488</v>
      </c>
      <c r="Z167" s="14">
        <v>68.094569788545513</v>
      </c>
      <c r="AA167" s="14">
        <v>67.074508456212683</v>
      </c>
      <c r="AB167" s="14">
        <v>67.27504423757793</v>
      </c>
      <c r="AC167" s="14">
        <v>67.486013361411125</v>
      </c>
      <c r="AD167" s="14">
        <v>69.382589490152313</v>
      </c>
      <c r="AE167" s="14">
        <v>65.811840957436331</v>
      </c>
      <c r="AF167" s="14">
        <v>67.636263656443802</v>
      </c>
      <c r="AG167" s="14">
        <v>66.19301741060643</v>
      </c>
    </row>
    <row r="168" spans="1:51" s="4" customFormat="1" x14ac:dyDescent="0.25"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</row>
    <row r="169" spans="1:51" s="4" customFormat="1" x14ac:dyDescent="0.25"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</row>
    <row r="170" spans="1:51" x14ac:dyDescent="0.25">
      <c r="O170" s="14"/>
    </row>
    <row r="191" spans="1:33" ht="18.75" x14ac:dyDescent="0.3">
      <c r="A191" s="11" t="s">
        <v>93</v>
      </c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 x14ac:dyDescent="0.25">
      <c r="A192" s="1" t="s">
        <v>34</v>
      </c>
      <c r="B192" s="1"/>
      <c r="C192" s="1">
        <v>2020</v>
      </c>
      <c r="D192" s="1">
        <v>2021</v>
      </c>
      <c r="E192" s="1">
        <v>2022</v>
      </c>
      <c r="F192" s="1">
        <v>2023</v>
      </c>
      <c r="G192" s="1">
        <v>2024</v>
      </c>
      <c r="H192" s="1">
        <v>2025</v>
      </c>
      <c r="I192" s="1">
        <v>2026</v>
      </c>
      <c r="J192" s="1">
        <v>2027</v>
      </c>
      <c r="K192" s="1">
        <v>2028</v>
      </c>
      <c r="L192" s="1">
        <v>2029</v>
      </c>
      <c r="M192" s="1">
        <v>2030</v>
      </c>
      <c r="N192" s="1">
        <v>2031</v>
      </c>
      <c r="O192" s="1">
        <v>2032</v>
      </c>
      <c r="P192" s="1">
        <v>2033</v>
      </c>
      <c r="Q192" s="1">
        <v>2034</v>
      </c>
      <c r="R192" s="1">
        <v>2035</v>
      </c>
      <c r="S192" s="1">
        <v>2036</v>
      </c>
      <c r="T192" s="1">
        <v>2037</v>
      </c>
      <c r="U192" s="1">
        <v>2038</v>
      </c>
      <c r="V192" s="1">
        <v>2039</v>
      </c>
      <c r="W192" s="1">
        <v>2040</v>
      </c>
      <c r="X192" s="1">
        <v>2041</v>
      </c>
      <c r="Y192" s="1">
        <v>2042</v>
      </c>
      <c r="Z192" s="1">
        <v>2043</v>
      </c>
      <c r="AA192" s="1">
        <v>2044</v>
      </c>
      <c r="AB192" s="1">
        <v>2045</v>
      </c>
      <c r="AC192" s="1">
        <v>2046</v>
      </c>
      <c r="AD192" s="1">
        <v>2047</v>
      </c>
      <c r="AE192" s="1">
        <v>2048</v>
      </c>
      <c r="AF192" s="1">
        <v>2049</v>
      </c>
      <c r="AG192" s="1">
        <v>2050</v>
      </c>
    </row>
    <row r="193" spans="1:33" ht="18" x14ac:dyDescent="0.35">
      <c r="A193" s="4" t="s">
        <v>0</v>
      </c>
      <c r="B193" s="4" t="s">
        <v>37</v>
      </c>
      <c r="C193" s="15">
        <v>174.32645963475275</v>
      </c>
      <c r="D193" s="15">
        <v>175.57679197498754</v>
      </c>
      <c r="E193" s="15">
        <v>177.1286139733233</v>
      </c>
      <c r="F193" s="15">
        <v>178.03695087946116</v>
      </c>
      <c r="G193" s="15">
        <v>179.24854962614336</v>
      </c>
      <c r="H193" s="15">
        <v>179.98852374220229</v>
      </c>
      <c r="I193" s="15">
        <v>181.57734186768693</v>
      </c>
      <c r="J193" s="15">
        <v>182.93928693325921</v>
      </c>
      <c r="K193" s="15">
        <v>183.92256254207959</v>
      </c>
      <c r="L193" s="15">
        <v>186.76646647930704</v>
      </c>
      <c r="M193" s="15">
        <v>189.80196627041582</v>
      </c>
      <c r="N193" s="15">
        <v>192.13984886312093</v>
      </c>
      <c r="O193" s="15">
        <v>193.6208351422525</v>
      </c>
      <c r="P193" s="15">
        <v>195.5681770093031</v>
      </c>
      <c r="Q193" s="15">
        <v>196.74403129740716</v>
      </c>
      <c r="R193" s="15">
        <v>197.37081385676882</v>
      </c>
      <c r="S193" s="15">
        <v>199.03766759940427</v>
      </c>
      <c r="T193" s="15">
        <v>199.0806437894949</v>
      </c>
      <c r="U193" s="15">
        <v>199.42011450230899</v>
      </c>
      <c r="V193" s="15">
        <v>200.36153225960942</v>
      </c>
      <c r="W193" s="15">
        <v>203.40924711606709</v>
      </c>
      <c r="X193" s="15">
        <v>207.72391826421546</v>
      </c>
      <c r="Y193" s="15">
        <v>212.73407878637389</v>
      </c>
      <c r="Z193" s="15">
        <v>215.77576662993209</v>
      </c>
      <c r="AA193" s="15">
        <v>222.14414117547909</v>
      </c>
      <c r="AB193" s="15">
        <v>226.52327103338033</v>
      </c>
      <c r="AC193" s="15">
        <v>232.10301451090947</v>
      </c>
      <c r="AD193" s="15">
        <v>235.85245478144151</v>
      </c>
      <c r="AE193" s="15">
        <v>240.186541536525</v>
      </c>
      <c r="AF193" s="15">
        <v>244.38961770280181</v>
      </c>
      <c r="AG193" s="15">
        <v>249.70970801588956</v>
      </c>
    </row>
    <row r="194" spans="1:33" ht="18" x14ac:dyDescent="0.35">
      <c r="A194" s="4" t="s">
        <v>15</v>
      </c>
      <c r="B194" s="4" t="s">
        <v>37</v>
      </c>
      <c r="C194" s="15">
        <v>104.04406009643439</v>
      </c>
      <c r="D194" s="15">
        <v>101.07844773384372</v>
      </c>
      <c r="E194" s="15">
        <v>97.633502972927161</v>
      </c>
      <c r="F194" s="15">
        <v>90.425207717458363</v>
      </c>
      <c r="G194" s="15">
        <v>86.257700574717916</v>
      </c>
      <c r="H194" s="15">
        <v>80.389405633153402</v>
      </c>
      <c r="I194" s="15">
        <v>76.558409069156582</v>
      </c>
      <c r="J194" s="15">
        <v>72.432166239011835</v>
      </c>
      <c r="K194" s="15">
        <v>70.564247443616637</v>
      </c>
      <c r="L194" s="15">
        <v>69.909663643659172</v>
      </c>
      <c r="M194" s="15">
        <v>57.511622148081081</v>
      </c>
      <c r="N194" s="15">
        <v>47.898941005035347</v>
      </c>
      <c r="O194" s="15">
        <v>45.5981097140034</v>
      </c>
      <c r="P194" s="15">
        <v>45.069097078556467</v>
      </c>
      <c r="Q194" s="15">
        <v>43.096292854100952</v>
      </c>
      <c r="R194" s="15">
        <v>39.764730000933874</v>
      </c>
      <c r="S194" s="15">
        <v>35.978566580495375</v>
      </c>
      <c r="T194" s="15">
        <v>35.035276950583075</v>
      </c>
      <c r="U194" s="15">
        <v>34.302108444278403</v>
      </c>
      <c r="V194" s="15">
        <v>32.877803412852664</v>
      </c>
      <c r="W194" s="15">
        <v>31.792862933295336</v>
      </c>
      <c r="X194" s="15">
        <v>29.952036149396545</v>
      </c>
      <c r="Y194" s="15">
        <v>28.776757177953055</v>
      </c>
      <c r="Z194" s="15">
        <v>28.27203927482741</v>
      </c>
      <c r="AA194" s="15">
        <v>27.93579477893249</v>
      </c>
      <c r="AB194" s="15">
        <v>27.574730741628823</v>
      </c>
      <c r="AC194" s="15">
        <v>27.442047467566788</v>
      </c>
      <c r="AD194" s="15">
        <v>27.792469955538309</v>
      </c>
      <c r="AE194" s="15">
        <v>28.387234489093132</v>
      </c>
      <c r="AF194" s="15">
        <v>28.126936225957177</v>
      </c>
      <c r="AG194" s="15">
        <v>28.518593978004461</v>
      </c>
    </row>
    <row r="195" spans="1:33" ht="18" x14ac:dyDescent="0.35">
      <c r="A195" s="4" t="s">
        <v>86</v>
      </c>
      <c r="B195" s="4" t="s">
        <v>37</v>
      </c>
      <c r="C195" s="15">
        <v>97.490333049756529</v>
      </c>
      <c r="D195" s="15">
        <v>88.232294889555419</v>
      </c>
      <c r="E195" s="15">
        <v>83.182829835186581</v>
      </c>
      <c r="F195" s="15">
        <v>77.822129773784269</v>
      </c>
      <c r="G195" s="15">
        <v>73.320796631488889</v>
      </c>
      <c r="H195" s="15">
        <v>68.987494940821733</v>
      </c>
      <c r="I195" s="15">
        <v>62.444280843536937</v>
      </c>
      <c r="J195" s="15">
        <v>58.187337257919545</v>
      </c>
      <c r="K195" s="15">
        <v>55.705525706770885</v>
      </c>
      <c r="L195" s="15">
        <v>55.199193756260271</v>
      </c>
      <c r="M195" s="15">
        <v>51.161289101843167</v>
      </c>
      <c r="N195" s="15">
        <v>47.271024981895266</v>
      </c>
      <c r="O195" s="15">
        <v>43.915655707227685</v>
      </c>
      <c r="P195" s="15">
        <v>42.329162109691566</v>
      </c>
      <c r="Q195" s="15">
        <v>42.030420668786796</v>
      </c>
      <c r="R195" s="15">
        <v>41.995550277865597</v>
      </c>
      <c r="S195" s="15">
        <v>41.730962054243193</v>
      </c>
      <c r="T195" s="15">
        <v>41.158057244972895</v>
      </c>
      <c r="U195" s="15">
        <v>41.058140984089796</v>
      </c>
      <c r="V195" s="15">
        <v>40.76783228807745</v>
      </c>
      <c r="W195" s="15">
        <v>40.43383592362698</v>
      </c>
      <c r="X195" s="15">
        <v>40.611412752831278</v>
      </c>
      <c r="Y195" s="15">
        <v>41.24466558591724</v>
      </c>
      <c r="Z195" s="15">
        <v>40.465206169446304</v>
      </c>
      <c r="AA195" s="15">
        <v>39.668203424048599</v>
      </c>
      <c r="AB195" s="15">
        <v>38.9067511560594</v>
      </c>
      <c r="AC195" s="15">
        <v>38.957248082700701</v>
      </c>
      <c r="AD195" s="15">
        <v>38.497392081633492</v>
      </c>
      <c r="AE195" s="15">
        <v>38.454059826513102</v>
      </c>
      <c r="AF195" s="15">
        <v>38.959513466682601</v>
      </c>
      <c r="AG195" s="15">
        <v>38.853260000616999</v>
      </c>
    </row>
    <row r="196" spans="1:33" ht="18" x14ac:dyDescent="0.35">
      <c r="A196" s="4" t="s">
        <v>88</v>
      </c>
      <c r="B196" s="4" t="s">
        <v>37</v>
      </c>
      <c r="C196" s="15">
        <v>147.55403350528678</v>
      </c>
      <c r="D196" s="15">
        <v>139.55680790063815</v>
      </c>
      <c r="E196" s="15">
        <v>131.74702276689027</v>
      </c>
      <c r="F196" s="15">
        <v>107.44358627999355</v>
      </c>
      <c r="G196" s="15">
        <v>89.220315356319986</v>
      </c>
      <c r="H196" s="15">
        <v>85.451942600364106</v>
      </c>
      <c r="I196" s="15">
        <v>75.984913523363701</v>
      </c>
      <c r="J196" s="15">
        <v>68.508840016174901</v>
      </c>
      <c r="K196" s="15">
        <v>63.286085242368095</v>
      </c>
      <c r="L196" s="15">
        <v>65.558838580557406</v>
      </c>
      <c r="M196" s="15">
        <v>56.142485383113105</v>
      </c>
      <c r="N196" s="15">
        <v>47.784326400510196</v>
      </c>
      <c r="O196" s="15">
        <v>29.715140935618098</v>
      </c>
      <c r="P196" s="15">
        <v>26.588807364360903</v>
      </c>
      <c r="Q196" s="15">
        <v>22.005498304388098</v>
      </c>
      <c r="R196" s="15">
        <v>21.3150241295223</v>
      </c>
      <c r="S196" s="15">
        <v>21.195267692293303</v>
      </c>
      <c r="T196" s="15">
        <v>20.663040451163699</v>
      </c>
      <c r="U196" s="15">
        <v>20.793627574018302</v>
      </c>
      <c r="V196" s="15">
        <v>21.193655740641901</v>
      </c>
      <c r="W196" s="15">
        <v>21.007545653695999</v>
      </c>
      <c r="X196" s="15">
        <v>22.423828256171699</v>
      </c>
      <c r="Y196" s="15">
        <v>23.917181017575199</v>
      </c>
      <c r="Z196" s="15">
        <v>25.799250290438899</v>
      </c>
      <c r="AA196" s="15">
        <v>27.197667551182803</v>
      </c>
      <c r="AB196" s="15">
        <v>28.884297663094099</v>
      </c>
      <c r="AC196" s="15">
        <v>31.175955927746298</v>
      </c>
      <c r="AD196" s="15">
        <v>34.554658651982798</v>
      </c>
      <c r="AE196" s="15">
        <v>37.162369545866994</v>
      </c>
      <c r="AF196" s="15">
        <v>40.694168180008404</v>
      </c>
      <c r="AG196" s="15">
        <v>43.949416901962003</v>
      </c>
    </row>
    <row r="197" spans="1:33" ht="18" x14ac:dyDescent="0.35">
      <c r="A197" s="4" t="s">
        <v>89</v>
      </c>
      <c r="B197" s="4" t="s">
        <v>37</v>
      </c>
      <c r="C197" s="15">
        <v>148.47866548678965</v>
      </c>
      <c r="D197" s="15">
        <v>140.90687325834097</v>
      </c>
      <c r="E197" s="15">
        <v>131.86354675236925</v>
      </c>
      <c r="F197" s="15">
        <v>108.8469559740678</v>
      </c>
      <c r="G197" s="15">
        <v>94.134935327430497</v>
      </c>
      <c r="H197" s="15">
        <v>90.006100611602875</v>
      </c>
      <c r="I197" s="15">
        <v>81.419690843542739</v>
      </c>
      <c r="J197" s="15">
        <v>76.699952202199526</v>
      </c>
      <c r="K197" s="15">
        <v>72.738014262763059</v>
      </c>
      <c r="L197" s="15">
        <v>74.307054301018312</v>
      </c>
      <c r="M197" s="15">
        <v>69.907935524033832</v>
      </c>
      <c r="N197" s="15">
        <v>54.762761010986601</v>
      </c>
      <c r="O197" s="15">
        <v>35.392550628631398</v>
      </c>
      <c r="P197" s="15">
        <v>25.1700491928361</v>
      </c>
      <c r="Q197" s="15">
        <v>20.708589725731503</v>
      </c>
      <c r="R197" s="15">
        <v>18.3700835157242</v>
      </c>
      <c r="S197" s="15">
        <v>18.692981918861001</v>
      </c>
      <c r="T197" s="15">
        <v>18.815793827037499</v>
      </c>
      <c r="U197" s="15">
        <v>19.536760481182899</v>
      </c>
      <c r="V197" s="15">
        <v>19.934590951769099</v>
      </c>
      <c r="W197" s="15">
        <v>20.538575662969102</v>
      </c>
      <c r="X197" s="15">
        <v>20.9935949531692</v>
      </c>
      <c r="Y197" s="15">
        <v>21.214924225391599</v>
      </c>
      <c r="Z197" s="15">
        <v>22.030421264973302</v>
      </c>
      <c r="AA197" s="15">
        <v>22.844417137864802</v>
      </c>
      <c r="AB197" s="15">
        <v>24.107493815417296</v>
      </c>
      <c r="AC197" s="15">
        <v>24.879671922029402</v>
      </c>
      <c r="AD197" s="15">
        <v>25.753798946365301</v>
      </c>
      <c r="AE197" s="15">
        <v>27.337219761220204</v>
      </c>
      <c r="AF197" s="15">
        <v>28.970977705716301</v>
      </c>
      <c r="AG197" s="15">
        <v>29.715463641559996</v>
      </c>
    </row>
    <row r="198" spans="1:33" ht="18" x14ac:dyDescent="0.35">
      <c r="A198" s="4" t="s">
        <v>87</v>
      </c>
      <c r="B198" s="4" t="s">
        <v>37</v>
      </c>
      <c r="C198" s="15">
        <v>174.31109359727006</v>
      </c>
      <c r="D198" s="15">
        <v>175.56175213827387</v>
      </c>
      <c r="E198" s="15">
        <v>177.11738833972791</v>
      </c>
      <c r="F198" s="15">
        <v>178.02975234778478</v>
      </c>
      <c r="G198" s="15">
        <v>179.24639502496757</v>
      </c>
      <c r="H198" s="15">
        <v>179.99368953224842</v>
      </c>
      <c r="I198" s="15">
        <v>181.58987183668353</v>
      </c>
      <c r="J198" s="15">
        <v>182.95061475757984</v>
      </c>
      <c r="K198" s="15">
        <v>183.9384392221375</v>
      </c>
      <c r="L198" s="15">
        <v>186.78713195093545</v>
      </c>
      <c r="M198" s="15">
        <v>189.82502043020713</v>
      </c>
      <c r="N198" s="15">
        <v>192.17157883673917</v>
      </c>
      <c r="O198" s="15">
        <v>193.65210511834937</v>
      </c>
      <c r="P198" s="15">
        <v>195.59948623530951</v>
      </c>
      <c r="Q198" s="15">
        <v>196.76517879315199</v>
      </c>
      <c r="R198" s="15">
        <v>197.4001038881776</v>
      </c>
      <c r="S198" s="15">
        <v>199.14365107349388</v>
      </c>
      <c r="T198" s="15">
        <v>199.1332071822753</v>
      </c>
      <c r="U198" s="15">
        <v>199.94456660274409</v>
      </c>
      <c r="V198" s="15">
        <v>200.89213916101525</v>
      </c>
      <c r="W198" s="15">
        <v>204.21565538026815</v>
      </c>
      <c r="X198" s="15">
        <v>208.30726490667158</v>
      </c>
      <c r="Y198" s="15">
        <v>213.17834407795033</v>
      </c>
      <c r="Z198" s="15">
        <v>215.94716669799078</v>
      </c>
      <c r="AA198" s="15">
        <v>222.30986923396023</v>
      </c>
      <c r="AB198" s="15">
        <v>226.433683273235</v>
      </c>
      <c r="AC198" s="15">
        <v>231.80709836359964</v>
      </c>
      <c r="AD198" s="15">
        <v>235.20077808528075</v>
      </c>
      <c r="AE198" s="15">
        <v>239.14636975236235</v>
      </c>
      <c r="AF198" s="15">
        <v>242.73489312934566</v>
      </c>
      <c r="AG198" s="15">
        <v>248.21860654186054</v>
      </c>
    </row>
    <row r="200" spans="1:33" x14ac:dyDescent="0.25">
      <c r="A200" s="4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</row>
    <row r="201" spans="1:33" x14ac:dyDescent="0.25">
      <c r="A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x14ac:dyDescent="0.25">
      <c r="A202" s="1" t="s">
        <v>9</v>
      </c>
      <c r="B202" s="1"/>
      <c r="C202" s="1">
        <v>2020</v>
      </c>
      <c r="D202" s="1">
        <v>2021</v>
      </c>
      <c r="E202" s="1">
        <v>2022</v>
      </c>
      <c r="F202" s="1">
        <v>2023</v>
      </c>
      <c r="G202" s="1">
        <v>2024</v>
      </c>
      <c r="H202" s="1">
        <v>2025</v>
      </c>
      <c r="I202" s="1">
        <v>2026</v>
      </c>
      <c r="J202" s="1">
        <v>2027</v>
      </c>
      <c r="K202" s="1">
        <v>2028</v>
      </c>
      <c r="L202" s="1">
        <v>2029</v>
      </c>
      <c r="M202" s="1">
        <v>2030</v>
      </c>
      <c r="N202" s="1">
        <v>2031</v>
      </c>
      <c r="O202" s="1">
        <v>2032</v>
      </c>
      <c r="P202" s="1">
        <v>2033</v>
      </c>
      <c r="Q202" s="1">
        <v>2034</v>
      </c>
      <c r="R202" s="1">
        <v>2035</v>
      </c>
      <c r="S202" s="1">
        <v>2036</v>
      </c>
      <c r="T202" s="1">
        <v>2037</v>
      </c>
      <c r="U202" s="1">
        <v>2038</v>
      </c>
      <c r="V202" s="1">
        <v>2039</v>
      </c>
      <c r="W202" s="1">
        <v>2040</v>
      </c>
      <c r="X202" s="1">
        <v>2041</v>
      </c>
      <c r="Y202" s="1">
        <v>2042</v>
      </c>
      <c r="Z202" s="1">
        <v>2043</v>
      </c>
      <c r="AA202" s="1">
        <v>2044</v>
      </c>
      <c r="AB202" s="1">
        <v>2045</v>
      </c>
      <c r="AC202" s="1">
        <v>2046</v>
      </c>
      <c r="AD202" s="1">
        <v>2047</v>
      </c>
      <c r="AE202" s="1">
        <v>2048</v>
      </c>
      <c r="AF202" s="1">
        <v>2049</v>
      </c>
      <c r="AG202" s="1">
        <v>2050</v>
      </c>
    </row>
    <row r="203" spans="1:33" x14ac:dyDescent="0.25">
      <c r="A203" s="4" t="s">
        <v>0</v>
      </c>
      <c r="C203" s="13">
        <v>0.7342101029387661</v>
      </c>
      <c r="D203" s="13">
        <v>0.73096831174998178</v>
      </c>
      <c r="E203" s="13">
        <v>0.72830940640847786</v>
      </c>
      <c r="F203" s="13">
        <v>0.72651193284676507</v>
      </c>
      <c r="G203" s="13">
        <v>0.72416543244178</v>
      </c>
      <c r="H203" s="13">
        <v>0.71905793856121747</v>
      </c>
      <c r="I203" s="13">
        <v>0.71726437168371782</v>
      </c>
      <c r="J203" s="13">
        <v>0.71470766410647313</v>
      </c>
      <c r="K203" s="13">
        <v>0.71009792955139472</v>
      </c>
      <c r="L203" s="13">
        <v>0.70753456185620289</v>
      </c>
      <c r="M203" s="13">
        <v>0.70914043456562281</v>
      </c>
      <c r="N203" s="13">
        <v>0.70626233015890583</v>
      </c>
      <c r="O203" s="13">
        <v>0.70124898972136551</v>
      </c>
      <c r="P203" s="13">
        <v>0.6961186278578122</v>
      </c>
      <c r="Q203" s="13">
        <v>0.68608409237471257</v>
      </c>
      <c r="R203" s="13">
        <v>0.67648662030935536</v>
      </c>
      <c r="S203" s="13">
        <v>0.66962580899899293</v>
      </c>
      <c r="T203" s="13">
        <v>0.65646966238620674</v>
      </c>
      <c r="U203" s="13">
        <v>0.64448848908142364</v>
      </c>
      <c r="V203" s="13">
        <v>0.6339720397963281</v>
      </c>
      <c r="W203" s="13">
        <v>0.63028780385114802</v>
      </c>
      <c r="X203" s="13">
        <v>0.6303596670012368</v>
      </c>
      <c r="Y203" s="13">
        <v>0.6322049301076561</v>
      </c>
      <c r="Z203" s="13">
        <v>0.62692460748693135</v>
      </c>
      <c r="AA203" s="13">
        <v>0.63173085750652769</v>
      </c>
      <c r="AB203" s="13">
        <v>0.62919712596099753</v>
      </c>
      <c r="AC203" s="13">
        <v>0.62982052882271033</v>
      </c>
      <c r="AD203" s="13">
        <v>0.62457323976068102</v>
      </c>
      <c r="AE203" s="13">
        <v>0.61970321679908813</v>
      </c>
      <c r="AF203" s="13">
        <v>0.61406378995407174</v>
      </c>
      <c r="AG203" s="13">
        <v>0.61531317597155055</v>
      </c>
    </row>
    <row r="204" spans="1:33" x14ac:dyDescent="0.25">
      <c r="A204" s="4" t="s">
        <v>15</v>
      </c>
      <c r="C204" s="13">
        <v>0.48869038043510077</v>
      </c>
      <c r="D204" s="13">
        <v>0.45635423413952109</v>
      </c>
      <c r="E204" s="13">
        <v>0.42953847788347188</v>
      </c>
      <c r="F204" s="13">
        <v>0.396159730282442</v>
      </c>
      <c r="G204" s="13">
        <v>0.36998388584871322</v>
      </c>
      <c r="H204" s="13">
        <v>0.3349563825784086</v>
      </c>
      <c r="I204" s="13">
        <v>0.31164575275560535</v>
      </c>
      <c r="J204" s="13">
        <v>0.28770286757367408</v>
      </c>
      <c r="K204" s="13">
        <v>0.2734755624030269</v>
      </c>
      <c r="L204" s="13">
        <v>0.26157843094990135</v>
      </c>
      <c r="M204" s="13">
        <v>0.2015151471188841</v>
      </c>
      <c r="N204" s="13">
        <v>0.1596101372923579</v>
      </c>
      <c r="O204" s="13">
        <v>0.14594925373869483</v>
      </c>
      <c r="P204" s="13">
        <v>0.13992062984912915</v>
      </c>
      <c r="Q204" s="13">
        <v>0.13174060869006174</v>
      </c>
      <c r="R204" s="13">
        <v>0.11473344566919517</v>
      </c>
      <c r="S204" s="13">
        <v>9.9538134870747849E-2</v>
      </c>
      <c r="T204" s="13">
        <v>9.4695700408794437E-2</v>
      </c>
      <c r="U204" s="13">
        <v>9.0443791728642503E-2</v>
      </c>
      <c r="V204" s="13">
        <v>8.4840819812764326E-2</v>
      </c>
      <c r="W204" s="13">
        <v>7.9469300970206116E-2</v>
      </c>
      <c r="X204" s="13">
        <v>7.2491061008676611E-2</v>
      </c>
      <c r="Y204" s="13">
        <v>6.8106880311147894E-2</v>
      </c>
      <c r="Z204" s="13">
        <v>6.5473903772030564E-2</v>
      </c>
      <c r="AA204" s="13">
        <v>6.3403635580687179E-2</v>
      </c>
      <c r="AB204" s="13">
        <v>6.0429262508781674E-2</v>
      </c>
      <c r="AC204" s="13">
        <v>5.8118373580536481E-2</v>
      </c>
      <c r="AD204" s="13">
        <v>5.6737463388957549E-2</v>
      </c>
      <c r="AE204" s="13">
        <v>5.5497603379579159E-2</v>
      </c>
      <c r="AF204" s="13">
        <v>5.1940755490157586E-2</v>
      </c>
      <c r="AG204" s="13">
        <v>5.0998051280278026E-2</v>
      </c>
    </row>
    <row r="205" spans="1:33" x14ac:dyDescent="0.25">
      <c r="A205" s="4" t="s">
        <v>86</v>
      </c>
      <c r="C205" s="13">
        <v>0.4538643243704818</v>
      </c>
      <c r="D205" s="13">
        <v>0.40003633306741709</v>
      </c>
      <c r="E205" s="13">
        <v>0.37083536089047076</v>
      </c>
      <c r="F205" s="13">
        <v>0.34257303237091064</v>
      </c>
      <c r="G205" s="13">
        <v>0.31644587683315906</v>
      </c>
      <c r="H205" s="13">
        <v>0.2880615067352561</v>
      </c>
      <c r="I205" s="13">
        <v>0.25412051609787334</v>
      </c>
      <c r="J205" s="13">
        <v>0.23232933799140612</v>
      </c>
      <c r="K205" s="13">
        <v>0.21803416437013884</v>
      </c>
      <c r="L205" s="13">
        <v>0.20759498200737969</v>
      </c>
      <c r="M205" s="13">
        <v>0.18666132728827048</v>
      </c>
      <c r="N205" s="13">
        <v>0.16995152509426875</v>
      </c>
      <c r="O205" s="13">
        <v>0.15378834505690014</v>
      </c>
      <c r="P205" s="13">
        <v>0.14388068310537941</v>
      </c>
      <c r="Q205" s="13">
        <v>0.13855763385866998</v>
      </c>
      <c r="R205" s="13">
        <v>0.13516275072529566</v>
      </c>
      <c r="S205" s="13">
        <v>0.13153226722910583</v>
      </c>
      <c r="T205" s="13">
        <v>0.12761291837109434</v>
      </c>
      <c r="U205" s="13">
        <v>0.1253637089796874</v>
      </c>
      <c r="V205" s="13">
        <v>0.12240608381295984</v>
      </c>
      <c r="W205" s="13">
        <v>0.11851511889986271</v>
      </c>
      <c r="X205" s="13">
        <v>0.11633888588317426</v>
      </c>
      <c r="Y205" s="13">
        <v>0.1153636874464324</v>
      </c>
      <c r="Z205" s="13">
        <v>0.11033429329405969</v>
      </c>
      <c r="AA205" s="13">
        <v>0.10521551873302476</v>
      </c>
      <c r="AB205" s="13">
        <v>0.10182892396515153</v>
      </c>
      <c r="AC205" s="13">
        <v>0.10040816551092577</v>
      </c>
      <c r="AD205" s="13">
        <v>9.8741741531550742E-2</v>
      </c>
      <c r="AE205" s="13">
        <v>9.7424002833557191E-2</v>
      </c>
      <c r="AF205" s="13">
        <v>9.6751594227431348E-2</v>
      </c>
      <c r="AG205" s="13">
        <v>9.49869602362369E-2</v>
      </c>
    </row>
    <row r="206" spans="1:33" x14ac:dyDescent="0.25">
      <c r="A206" s="4" t="s">
        <v>88</v>
      </c>
      <c r="C206" s="13">
        <v>0.62596697305200588</v>
      </c>
      <c r="D206" s="13">
        <v>0.59172470293572277</v>
      </c>
      <c r="E206" s="13">
        <v>0.54995559948340444</v>
      </c>
      <c r="F206" s="13">
        <v>0.44017392436742053</v>
      </c>
      <c r="G206" s="13">
        <v>0.36508518853635846</v>
      </c>
      <c r="H206" s="13">
        <v>0.34869823756072582</v>
      </c>
      <c r="I206" s="13">
        <v>0.30281763664015998</v>
      </c>
      <c r="J206" s="13">
        <v>0.26926504963046966</v>
      </c>
      <c r="K206" s="13">
        <v>0.24913143110865843</v>
      </c>
      <c r="L206" s="13">
        <v>0.25327596519741841</v>
      </c>
      <c r="M206" s="13">
        <v>0.21516103790136928</v>
      </c>
      <c r="N206" s="13">
        <v>0.17386635338616452</v>
      </c>
      <c r="O206" s="13">
        <v>0.10035938936041057</v>
      </c>
      <c r="P206" s="13">
        <v>8.5486875915291929E-2</v>
      </c>
      <c r="Q206" s="13">
        <v>6.6906852550340262E-2</v>
      </c>
      <c r="R206" s="13">
        <v>6.2282929596835811E-2</v>
      </c>
      <c r="S206" s="13">
        <v>6.0173042786336312E-2</v>
      </c>
      <c r="T206" s="13">
        <v>5.75228393018027E-2</v>
      </c>
      <c r="U206" s="13">
        <v>5.6790645489550477E-2</v>
      </c>
      <c r="V206" s="13">
        <v>5.6738461710304111E-2</v>
      </c>
      <c r="W206" s="13">
        <v>5.4810741210574422E-2</v>
      </c>
      <c r="X206" s="13">
        <v>5.7551394266483674E-2</v>
      </c>
      <c r="Y206" s="13">
        <v>6.0227454698295553E-2</v>
      </c>
      <c r="Z206" s="13">
        <v>6.350048877580973E-2</v>
      </c>
      <c r="AA206" s="13">
        <v>6.5847927846294577E-2</v>
      </c>
      <c r="AB206" s="13">
        <v>6.8773178377555727E-2</v>
      </c>
      <c r="AC206" s="13">
        <v>7.2923073620261805E-2</v>
      </c>
      <c r="AD206" s="13">
        <v>7.8578360125302005E-2</v>
      </c>
      <c r="AE206" s="13">
        <v>8.3041918550075991E-2</v>
      </c>
      <c r="AF206" s="13">
        <v>8.8441908487677023E-2</v>
      </c>
      <c r="AG206" s="13">
        <v>9.3337123549507198E-2</v>
      </c>
    </row>
    <row r="207" spans="1:33" x14ac:dyDescent="0.25">
      <c r="A207" s="4" t="s">
        <v>89</v>
      </c>
      <c r="C207" s="13">
        <v>0.62773051112889733</v>
      </c>
      <c r="D207" s="13">
        <v>0.59385022029845358</v>
      </c>
      <c r="E207" s="13">
        <v>0.54890390612243545</v>
      </c>
      <c r="F207" s="13">
        <v>0.44356939211241736</v>
      </c>
      <c r="G207" s="13">
        <v>0.38152235309838017</v>
      </c>
      <c r="H207" s="13">
        <v>0.36484952641797341</v>
      </c>
      <c r="I207" s="13">
        <v>0.32169653414792704</v>
      </c>
      <c r="J207" s="13">
        <v>0.30028000606970351</v>
      </c>
      <c r="K207" s="13">
        <v>0.28392654804104744</v>
      </c>
      <c r="L207" s="13">
        <v>0.28600950700545852</v>
      </c>
      <c r="M207" s="13">
        <v>0.26282663489562091</v>
      </c>
      <c r="N207" s="13">
        <v>0.19747178579323607</v>
      </c>
      <c r="O207" s="13">
        <v>0.12270254121868315</v>
      </c>
      <c r="P207" s="13">
        <v>8.1873075623913646E-2</v>
      </c>
      <c r="Q207" s="13">
        <v>6.3823026722713408E-2</v>
      </c>
      <c r="R207" s="13">
        <v>5.3183404160372115E-2</v>
      </c>
      <c r="S207" s="13">
        <v>5.2615429603746856E-2</v>
      </c>
      <c r="T207" s="13">
        <v>5.2096651699718638E-2</v>
      </c>
      <c r="U207" s="13">
        <v>5.2600829340001785E-2</v>
      </c>
      <c r="V207" s="13">
        <v>5.3068166228096465E-2</v>
      </c>
      <c r="W207" s="13">
        <v>5.3122101220794561E-2</v>
      </c>
      <c r="X207" s="13">
        <v>5.2066596555503927E-2</v>
      </c>
      <c r="Y207" s="13">
        <v>5.1093824020456667E-2</v>
      </c>
      <c r="Z207" s="13">
        <v>5.0975512196451855E-2</v>
      </c>
      <c r="AA207" s="13">
        <v>5.1457518900128452E-2</v>
      </c>
      <c r="AB207" s="13">
        <v>5.2639683678385743E-2</v>
      </c>
      <c r="AC207" s="13">
        <v>5.2680165122541561E-2</v>
      </c>
      <c r="AD207" s="13">
        <v>5.2608740343496711E-2</v>
      </c>
      <c r="AE207" s="13">
        <v>5.4373312889392317E-2</v>
      </c>
      <c r="AF207" s="13">
        <v>5.5903025902936138E-2</v>
      </c>
      <c r="AG207" s="13">
        <v>5.6125064449399069E-2</v>
      </c>
    </row>
    <row r="208" spans="1:33" x14ac:dyDescent="0.25">
      <c r="A208" s="4" t="s">
        <v>87</v>
      </c>
      <c r="C208" s="13">
        <v>0.73521099444952043</v>
      </c>
      <c r="D208" s="13">
        <v>0.73191634829243679</v>
      </c>
      <c r="E208" s="13">
        <v>0.7290878096829948</v>
      </c>
      <c r="F208" s="13">
        <v>0.72717980907458712</v>
      </c>
      <c r="G208" s="13">
        <v>0.72473764448800226</v>
      </c>
      <c r="H208" s="13">
        <v>0.71942932199444298</v>
      </c>
      <c r="I208" s="13">
        <v>0.71732229088700472</v>
      </c>
      <c r="J208" s="13">
        <v>0.71451227656129046</v>
      </c>
      <c r="K208" s="13">
        <v>0.7098011372000016</v>
      </c>
      <c r="L208" s="13">
        <v>0.70707850188394505</v>
      </c>
      <c r="M208" s="13">
        <v>0.70874916939147192</v>
      </c>
      <c r="N208" s="13">
        <v>0.7058048186805026</v>
      </c>
      <c r="O208" s="13">
        <v>0.70106521474439454</v>
      </c>
      <c r="P208" s="13">
        <v>0.69603208434555774</v>
      </c>
      <c r="Q208" s="13">
        <v>0.68640762833439151</v>
      </c>
      <c r="R208" s="13">
        <v>0.67648759775604883</v>
      </c>
      <c r="S208" s="13">
        <v>0.66810979967716799</v>
      </c>
      <c r="T208" s="13">
        <v>0.65603714611528086</v>
      </c>
      <c r="U208" s="13">
        <v>0.63992792805713439</v>
      </c>
      <c r="V208" s="13">
        <v>0.62747149699343974</v>
      </c>
      <c r="W208" s="13">
        <v>0.62176877896501248</v>
      </c>
      <c r="X208" s="13">
        <v>0.61961107757465439</v>
      </c>
      <c r="Y208" s="13">
        <v>0.6214451139511078</v>
      </c>
      <c r="Z208" s="13">
        <v>0.61564293272525439</v>
      </c>
      <c r="AA208" s="13">
        <v>0.62219160949434227</v>
      </c>
      <c r="AB208" s="13">
        <v>0.61863736048534435</v>
      </c>
      <c r="AC208" s="13">
        <v>0.61727625413543696</v>
      </c>
      <c r="AD208" s="13">
        <v>0.61100970338483329</v>
      </c>
      <c r="AE208" s="13">
        <v>0.60591940390686139</v>
      </c>
      <c r="AF208" s="13">
        <v>0.60067660945781109</v>
      </c>
      <c r="AG208" s="13">
        <v>0.60251572664164077</v>
      </c>
    </row>
    <row r="210" spans="1:33" x14ac:dyDescent="0.25">
      <c r="A210" s="4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</row>
    <row r="211" spans="1:33" s="4" customFormat="1" x14ac:dyDescent="0.25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</row>
    <row r="212" spans="1:33" s="4" customFormat="1" x14ac:dyDescent="0.25"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</row>
    <row r="213" spans="1:33" s="4" customFormat="1" x14ac:dyDescent="0.25"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</row>
    <row r="214" spans="1:33" s="4" customFormat="1" x14ac:dyDescent="0.25"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</row>
    <row r="215" spans="1:33" s="4" customFormat="1" x14ac:dyDescent="0.25"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</row>
    <row r="216" spans="1:33" s="4" customFormat="1" x14ac:dyDescent="0.25"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</row>
    <row r="217" spans="1:33" s="4" customFormat="1" x14ac:dyDescent="0.25"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</row>
    <row r="218" spans="1:33" s="4" customFormat="1" x14ac:dyDescent="0.25"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</row>
    <row r="219" spans="1:33" s="4" customFormat="1" x14ac:dyDescent="0.25"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</row>
    <row r="220" spans="1:33" s="4" customFormat="1" x14ac:dyDescent="0.25"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</row>
    <row r="221" spans="1:33" s="4" customFormat="1" x14ac:dyDescent="0.25"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</row>
    <row r="222" spans="1:33" s="4" customFormat="1" x14ac:dyDescent="0.25"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</row>
    <row r="223" spans="1:33" s="4" customFormat="1" x14ac:dyDescent="0.25"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</row>
    <row r="224" spans="1:33" s="4" customFormat="1" x14ac:dyDescent="0.25"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</row>
    <row r="225" spans="1:33" s="4" customFormat="1" x14ac:dyDescent="0.25"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</row>
    <row r="226" spans="1:33" ht="18.75" x14ac:dyDescent="0.3">
      <c r="A226" s="3"/>
      <c r="B226" s="3"/>
      <c r="C226" s="3"/>
      <c r="D226" s="3"/>
      <c r="E226" s="3"/>
      <c r="F226" s="3"/>
      <c r="G226" s="3"/>
    </row>
    <row r="227" spans="1:33" x14ac:dyDescent="0.25">
      <c r="A227" s="4"/>
      <c r="C227" s="4"/>
      <c r="D227" s="4"/>
      <c r="E227" s="4"/>
      <c r="F227" s="4"/>
      <c r="G227" s="4"/>
    </row>
    <row r="228" spans="1:33" x14ac:dyDescent="0.25">
      <c r="A228" s="4"/>
      <c r="C228" s="4"/>
      <c r="D228" s="4"/>
      <c r="E228" s="4"/>
      <c r="F228" s="4"/>
      <c r="G228" s="4"/>
    </row>
    <row r="229" spans="1:33" x14ac:dyDescent="0.25">
      <c r="A229" s="4"/>
      <c r="C229" s="4"/>
      <c r="D229" s="4"/>
      <c r="E229" s="4"/>
      <c r="F229" s="4"/>
      <c r="G229" s="4"/>
    </row>
    <row r="230" spans="1:33" ht="18.75" x14ac:dyDescent="0.3">
      <c r="A230" s="11" t="s">
        <v>94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3"/>
      <c r="L230" s="3"/>
      <c r="M230" s="3"/>
    </row>
    <row r="231" spans="1:33" ht="37.5" customHeight="1" x14ac:dyDescent="0.25">
      <c r="A231" s="25" t="s">
        <v>25</v>
      </c>
      <c r="B231" s="25"/>
      <c r="C231" s="31" t="s">
        <v>64</v>
      </c>
      <c r="D231" s="31" t="s">
        <v>65</v>
      </c>
      <c r="E231" s="31" t="s">
        <v>66</v>
      </c>
      <c r="F231" s="31" t="s">
        <v>67</v>
      </c>
      <c r="G231" s="31" t="s">
        <v>68</v>
      </c>
      <c r="H231" s="31" t="s">
        <v>69</v>
      </c>
      <c r="I231" s="4"/>
      <c r="K231" s="4"/>
      <c r="L231" s="4"/>
      <c r="M231" s="4"/>
      <c r="N231" s="4"/>
    </row>
    <row r="232" spans="1:33" x14ac:dyDescent="0.25">
      <c r="A232" s="19">
        <v>7.0000000000000007E-2</v>
      </c>
      <c r="B232" s="19" t="s">
        <v>36</v>
      </c>
      <c r="C232" s="15">
        <v>147.10702646477628</v>
      </c>
      <c r="D232" s="15">
        <v>173.26509595847821</v>
      </c>
      <c r="E232" s="15">
        <v>213.13935408966262</v>
      </c>
      <c r="F232" s="15">
        <v>132.61827538311246</v>
      </c>
      <c r="G232" s="15">
        <v>150.3861428274181</v>
      </c>
      <c r="H232" s="15">
        <v>180.21171260158127</v>
      </c>
      <c r="I232" s="15"/>
    </row>
    <row r="233" spans="1:33" x14ac:dyDescent="0.25">
      <c r="A233" s="19">
        <v>0.03</v>
      </c>
      <c r="B233" s="19" t="s">
        <v>36</v>
      </c>
      <c r="C233" s="15">
        <v>183.73147501049857</v>
      </c>
      <c r="D233" s="15">
        <v>200.27573644862031</v>
      </c>
      <c r="E233" s="15">
        <v>255.80069725973698</v>
      </c>
      <c r="F233" s="15">
        <v>157.64273013499269</v>
      </c>
      <c r="G233" s="15">
        <v>168.32047813434002</v>
      </c>
      <c r="H233" s="15">
        <v>199.64163167064737</v>
      </c>
      <c r="I233" s="15"/>
    </row>
    <row r="234" spans="1:33" x14ac:dyDescent="0.25">
      <c r="C234" s="4"/>
      <c r="D234" s="4"/>
      <c r="E234" s="4"/>
      <c r="F234" s="4"/>
      <c r="G234" s="4"/>
    </row>
    <row r="235" spans="1:33" x14ac:dyDescent="0.25">
      <c r="A235" s="4"/>
      <c r="C235" s="4"/>
      <c r="D235" s="4"/>
      <c r="E235" s="4"/>
      <c r="F235" s="4"/>
      <c r="G235" s="4"/>
    </row>
    <row r="236" spans="1:33" x14ac:dyDescent="0.25">
      <c r="A236" s="4"/>
      <c r="C236" s="4"/>
      <c r="D236" s="4"/>
      <c r="E236" s="4"/>
      <c r="F236" s="4"/>
      <c r="G236" s="4"/>
    </row>
    <row r="237" spans="1:33" x14ac:dyDescent="0.25">
      <c r="A237" s="4"/>
      <c r="C237" s="4"/>
      <c r="D237" s="4"/>
      <c r="E237" s="4"/>
      <c r="F237" s="4"/>
      <c r="G237" s="4"/>
    </row>
    <row r="238" spans="1:33" x14ac:dyDescent="0.25">
      <c r="A238" s="4"/>
      <c r="C238" s="4"/>
      <c r="D238" s="4"/>
      <c r="E238" s="4"/>
      <c r="F238" s="4"/>
      <c r="G238" s="4"/>
    </row>
    <row r="239" spans="1:33" x14ac:dyDescent="0.25">
      <c r="A239" s="4"/>
      <c r="C239" s="4"/>
      <c r="D239" s="4"/>
      <c r="E239" s="4"/>
      <c r="F239" s="4"/>
      <c r="G239" s="4"/>
    </row>
    <row r="240" spans="1:33" x14ac:dyDescent="0.25">
      <c r="A240" s="4"/>
      <c r="C240" s="4"/>
      <c r="D240" s="4"/>
      <c r="E240" s="4"/>
      <c r="F240" s="4"/>
      <c r="G240" s="4"/>
    </row>
    <row r="241" spans="1:13" x14ac:dyDescent="0.25">
      <c r="A241" s="4"/>
      <c r="C241" s="4"/>
      <c r="D241" s="4"/>
      <c r="E241" s="4"/>
      <c r="F241" s="4"/>
      <c r="G241" s="4"/>
    </row>
    <row r="242" spans="1:13" x14ac:dyDescent="0.25">
      <c r="A242" s="4"/>
      <c r="C242" s="4"/>
      <c r="D242" s="4"/>
      <c r="E242" s="4"/>
      <c r="F242" s="4"/>
      <c r="G242" s="4"/>
    </row>
    <row r="243" spans="1:13" x14ac:dyDescent="0.25">
      <c r="A243" s="4"/>
      <c r="C243" s="4"/>
      <c r="D243" s="4"/>
      <c r="E243" s="4"/>
      <c r="F243" s="4"/>
      <c r="G243" s="4"/>
    </row>
    <row r="244" spans="1:13" x14ac:dyDescent="0.25">
      <c r="A244" s="4"/>
      <c r="C244" s="4"/>
      <c r="D244" s="4"/>
      <c r="E244" s="4"/>
      <c r="F244" s="4"/>
      <c r="G244" s="4"/>
    </row>
    <row r="247" spans="1:13" x14ac:dyDescent="0.25">
      <c r="A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x14ac:dyDescent="0.25">
      <c r="A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x14ac:dyDescent="0.25">
      <c r="A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x14ac:dyDescent="0.25">
      <c r="A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x14ac:dyDescent="0.25">
      <c r="A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x14ac:dyDescent="0.25">
      <c r="A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x14ac:dyDescent="0.25">
      <c r="A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x14ac:dyDescent="0.25">
      <c r="A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x14ac:dyDescent="0.25">
      <c r="A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x14ac:dyDescent="0.25">
      <c r="A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8.75" x14ac:dyDescent="0.3">
      <c r="A257" s="11" t="s">
        <v>95</v>
      </c>
      <c r="B257" s="11"/>
      <c r="C257" s="11"/>
      <c r="D257" s="11"/>
      <c r="E257" s="11"/>
      <c r="F257" s="11"/>
      <c r="G257" s="11"/>
      <c r="H257" s="11"/>
      <c r="I257" s="11"/>
      <c r="J257" s="11"/>
      <c r="K257" s="4"/>
      <c r="L257" s="4"/>
      <c r="M257" s="4"/>
    </row>
    <row r="258" spans="1:13" ht="30" x14ac:dyDescent="0.25">
      <c r="A258" s="25" t="s">
        <v>25</v>
      </c>
      <c r="B258" s="25"/>
      <c r="C258" s="31" t="s">
        <v>64</v>
      </c>
      <c r="D258" s="31" t="s">
        <v>65</v>
      </c>
      <c r="E258" s="31" t="s">
        <v>66</v>
      </c>
      <c r="F258" s="31" t="s">
        <v>83</v>
      </c>
      <c r="G258" s="31" t="s">
        <v>84</v>
      </c>
      <c r="H258" s="31" t="s">
        <v>85</v>
      </c>
      <c r="I258" s="4"/>
      <c r="J258" s="4"/>
      <c r="K258" s="4"/>
      <c r="L258" s="4"/>
      <c r="M258" s="4"/>
    </row>
    <row r="259" spans="1:13" x14ac:dyDescent="0.25">
      <c r="A259" s="19">
        <v>7.0000000000000007E-2</v>
      </c>
      <c r="B259" s="19" t="s">
        <v>36</v>
      </c>
      <c r="C259" s="15">
        <v>31.551030198632112</v>
      </c>
      <c r="D259" s="15">
        <v>37.236668323304443</v>
      </c>
      <c r="E259" s="15">
        <v>45.693900145487447</v>
      </c>
      <c r="F259" s="15">
        <v>28.384472546503332</v>
      </c>
      <c r="G259" s="15">
        <v>32.243138896006499</v>
      </c>
      <c r="H259" s="15">
        <v>38.568186157611997</v>
      </c>
      <c r="I259" s="15"/>
      <c r="J259" s="4"/>
      <c r="K259" s="4"/>
      <c r="L259" s="4"/>
      <c r="M259" s="4"/>
    </row>
    <row r="260" spans="1:13" x14ac:dyDescent="0.25">
      <c r="A260" s="19">
        <v>0.03</v>
      </c>
      <c r="B260" s="19" t="s">
        <v>36</v>
      </c>
      <c r="C260" s="15">
        <v>39.40612121531457</v>
      </c>
      <c r="D260" s="15">
        <v>43.041566624185926</v>
      </c>
      <c r="E260" s="15">
        <v>54.839856147895624</v>
      </c>
      <c r="F260" s="15">
        <v>33.740491140803414</v>
      </c>
      <c r="G260" s="15">
        <v>36.088302110094929</v>
      </c>
      <c r="H260" s="15">
        <v>42.726499315313497</v>
      </c>
      <c r="I260" s="15"/>
      <c r="J260" s="4"/>
      <c r="K260" s="4"/>
      <c r="L260" s="4"/>
      <c r="M260" s="4"/>
    </row>
    <row r="261" spans="1:13" x14ac:dyDescent="0.25">
      <c r="A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x14ac:dyDescent="0.25">
      <c r="A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x14ac:dyDescent="0.25">
      <c r="A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x14ac:dyDescent="0.25">
      <c r="A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x14ac:dyDescent="0.25">
      <c r="A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x14ac:dyDescent="0.25">
      <c r="A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x14ac:dyDescent="0.25">
      <c r="A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7"/>
  <sheetViews>
    <sheetView topLeftCell="A256" zoomScale="70" zoomScaleNormal="70" workbookViewId="0">
      <selection activeCell="A282" sqref="A282"/>
    </sheetView>
  </sheetViews>
  <sheetFormatPr defaultRowHeight="15" x14ac:dyDescent="0.25"/>
  <cols>
    <col min="1" max="1" width="41.28515625" style="4" customWidth="1"/>
    <col min="2" max="2" width="5.28515625" style="4" customWidth="1"/>
    <col min="3" max="4" width="9.28515625" style="4" customWidth="1"/>
    <col min="5" max="16384" width="9.140625" style="4"/>
  </cols>
  <sheetData>
    <row r="1" spans="1:33" ht="19.5" thickBot="1" x14ac:dyDescent="0.35">
      <c r="A1" s="5" t="s">
        <v>70</v>
      </c>
      <c r="B1" s="5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8.75" x14ac:dyDescent="0.3">
      <c r="A2" s="11" t="s">
        <v>96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20">
        <v>0</v>
      </c>
    </row>
    <row r="3" spans="1:33" x14ac:dyDescent="0.25">
      <c r="A3" s="1" t="s">
        <v>11</v>
      </c>
      <c r="B3" s="1"/>
      <c r="C3" s="1">
        <v>2020</v>
      </c>
      <c r="D3" s="1">
        <f>C3+1</f>
        <v>2021</v>
      </c>
      <c r="E3" s="1">
        <f t="shared" ref="E3:AG3" si="0">D3+1</f>
        <v>2022</v>
      </c>
      <c r="F3" s="1">
        <f t="shared" si="0"/>
        <v>2023</v>
      </c>
      <c r="G3" s="1">
        <f t="shared" si="0"/>
        <v>2024</v>
      </c>
      <c r="H3" s="1">
        <f t="shared" si="0"/>
        <v>2025</v>
      </c>
      <c r="I3" s="1">
        <f t="shared" si="0"/>
        <v>2026</v>
      </c>
      <c r="J3" s="1">
        <f t="shared" si="0"/>
        <v>2027</v>
      </c>
      <c r="K3" s="1">
        <f t="shared" si="0"/>
        <v>2028</v>
      </c>
      <c r="L3" s="1">
        <f t="shared" si="0"/>
        <v>2029</v>
      </c>
      <c r="M3" s="1">
        <f t="shared" si="0"/>
        <v>2030</v>
      </c>
      <c r="N3" s="1">
        <f t="shared" si="0"/>
        <v>2031</v>
      </c>
      <c r="O3" s="1">
        <f t="shared" si="0"/>
        <v>2032</v>
      </c>
      <c r="P3" s="1">
        <f t="shared" si="0"/>
        <v>2033</v>
      </c>
      <c r="Q3" s="1">
        <f t="shared" si="0"/>
        <v>2034</v>
      </c>
      <c r="R3" s="1">
        <f t="shared" si="0"/>
        <v>2035</v>
      </c>
      <c r="S3" s="1">
        <f t="shared" si="0"/>
        <v>2036</v>
      </c>
      <c r="T3" s="1">
        <f t="shared" si="0"/>
        <v>2037</v>
      </c>
      <c r="U3" s="1">
        <f t="shared" si="0"/>
        <v>2038</v>
      </c>
      <c r="V3" s="1">
        <f t="shared" si="0"/>
        <v>2039</v>
      </c>
      <c r="W3" s="1">
        <f t="shared" si="0"/>
        <v>2040</v>
      </c>
      <c r="X3" s="1">
        <f t="shared" si="0"/>
        <v>2041</v>
      </c>
      <c r="Y3" s="1">
        <f t="shared" si="0"/>
        <v>2042</v>
      </c>
      <c r="Z3" s="1">
        <f t="shared" si="0"/>
        <v>2043</v>
      </c>
      <c r="AA3" s="1">
        <f t="shared" si="0"/>
        <v>2044</v>
      </c>
      <c r="AB3" s="1">
        <f t="shared" si="0"/>
        <v>2045</v>
      </c>
      <c r="AC3" s="1">
        <f t="shared" si="0"/>
        <v>2046</v>
      </c>
      <c r="AD3" s="1">
        <f t="shared" si="0"/>
        <v>2047</v>
      </c>
      <c r="AE3" s="1">
        <f t="shared" si="0"/>
        <v>2048</v>
      </c>
      <c r="AF3" s="1">
        <f t="shared" si="0"/>
        <v>2049</v>
      </c>
      <c r="AG3" s="1">
        <f t="shared" si="0"/>
        <v>2050</v>
      </c>
    </row>
    <row r="4" spans="1:33" x14ac:dyDescent="0.25">
      <c r="A4" s="4" t="s">
        <v>24</v>
      </c>
      <c r="B4" s="4" t="s">
        <v>42</v>
      </c>
      <c r="C4" s="15">
        <v>231.20692477200606</v>
      </c>
      <c r="D4" s="15">
        <v>234.02532996058778</v>
      </c>
      <c r="E4" s="15">
        <v>237.06429960774634</v>
      </c>
      <c r="F4" s="15">
        <v>239.04829524346781</v>
      </c>
      <c r="G4" s="15">
        <v>241.53266290316375</v>
      </c>
      <c r="H4" s="15">
        <v>244.2191127953279</v>
      </c>
      <c r="I4" s="15">
        <v>247.14281877863874</v>
      </c>
      <c r="J4" s="15">
        <v>249.99743000821039</v>
      </c>
      <c r="K4" s="15">
        <v>252.96034485340223</v>
      </c>
      <c r="L4" s="15">
        <v>257.77934173147105</v>
      </c>
      <c r="M4" s="15">
        <v>261.35091412383207</v>
      </c>
      <c r="N4" s="15">
        <v>265.44628491837972</v>
      </c>
      <c r="O4" s="15">
        <v>269.37097498804866</v>
      </c>
      <c r="P4" s="15">
        <v>273.58341287564298</v>
      </c>
      <c r="Q4" s="15">
        <v>278.77327412402713</v>
      </c>
      <c r="R4" s="15">
        <v>283.28018393500219</v>
      </c>
      <c r="S4" s="15">
        <v>288.10044718788964</v>
      </c>
      <c r="T4" s="15">
        <v>293.04408958127965</v>
      </c>
      <c r="U4" s="15">
        <v>300.45006608978451</v>
      </c>
      <c r="V4" s="15">
        <v>307.18020808225833</v>
      </c>
      <c r="W4" s="15">
        <v>314.75772493640824</v>
      </c>
      <c r="X4" s="15">
        <v>321.93755365626771</v>
      </c>
      <c r="Y4" s="15">
        <v>328.69405716498142</v>
      </c>
      <c r="Z4" s="15">
        <v>335.83215484873159</v>
      </c>
      <c r="AA4" s="15">
        <v>342.07243545208036</v>
      </c>
      <c r="AB4" s="15">
        <v>350.02779790643075</v>
      </c>
      <c r="AC4" s="15">
        <v>359.05997164293564</v>
      </c>
      <c r="AD4" s="15">
        <v>367.63071403433321</v>
      </c>
      <c r="AE4" s="15">
        <v>376.14988505581283</v>
      </c>
      <c r="AF4" s="15">
        <v>384.58394939278975</v>
      </c>
      <c r="AG4" s="15">
        <v>393.75355584166641</v>
      </c>
    </row>
    <row r="5" spans="1:33" x14ac:dyDescent="0.25"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</row>
    <row r="6" spans="1:33" x14ac:dyDescent="0.25">
      <c r="A6" s="1" t="s">
        <v>10</v>
      </c>
      <c r="B6" s="1"/>
      <c r="C6" s="17">
        <f>C3</f>
        <v>2020</v>
      </c>
      <c r="D6" s="17">
        <f t="shared" ref="D6:AG6" si="1">D3</f>
        <v>2021</v>
      </c>
      <c r="E6" s="17">
        <f t="shared" si="1"/>
        <v>2022</v>
      </c>
      <c r="F6" s="17">
        <f t="shared" si="1"/>
        <v>2023</v>
      </c>
      <c r="G6" s="17">
        <f t="shared" si="1"/>
        <v>2024</v>
      </c>
      <c r="H6" s="17">
        <f t="shared" si="1"/>
        <v>2025</v>
      </c>
      <c r="I6" s="17">
        <f t="shared" si="1"/>
        <v>2026</v>
      </c>
      <c r="J6" s="17">
        <f t="shared" si="1"/>
        <v>2027</v>
      </c>
      <c r="K6" s="17">
        <f t="shared" si="1"/>
        <v>2028</v>
      </c>
      <c r="L6" s="17">
        <f t="shared" si="1"/>
        <v>2029</v>
      </c>
      <c r="M6" s="17">
        <f t="shared" si="1"/>
        <v>2030</v>
      </c>
      <c r="N6" s="17">
        <f t="shared" si="1"/>
        <v>2031</v>
      </c>
      <c r="O6" s="17">
        <f t="shared" si="1"/>
        <v>2032</v>
      </c>
      <c r="P6" s="17">
        <f t="shared" si="1"/>
        <v>2033</v>
      </c>
      <c r="Q6" s="17">
        <f t="shared" si="1"/>
        <v>2034</v>
      </c>
      <c r="R6" s="17">
        <f t="shared" si="1"/>
        <v>2035</v>
      </c>
      <c r="S6" s="17">
        <f t="shared" si="1"/>
        <v>2036</v>
      </c>
      <c r="T6" s="17">
        <f t="shared" si="1"/>
        <v>2037</v>
      </c>
      <c r="U6" s="17">
        <f t="shared" si="1"/>
        <v>2038</v>
      </c>
      <c r="V6" s="17">
        <f t="shared" si="1"/>
        <v>2039</v>
      </c>
      <c r="W6" s="17">
        <f t="shared" si="1"/>
        <v>2040</v>
      </c>
      <c r="X6" s="17">
        <f t="shared" si="1"/>
        <v>2041</v>
      </c>
      <c r="Y6" s="17">
        <f t="shared" si="1"/>
        <v>2042</v>
      </c>
      <c r="Z6" s="17">
        <f t="shared" si="1"/>
        <v>2043</v>
      </c>
      <c r="AA6" s="17">
        <f t="shared" si="1"/>
        <v>2044</v>
      </c>
      <c r="AB6" s="17">
        <f t="shared" si="1"/>
        <v>2045</v>
      </c>
      <c r="AC6" s="17">
        <f t="shared" si="1"/>
        <v>2046</v>
      </c>
      <c r="AD6" s="17">
        <f t="shared" si="1"/>
        <v>2047</v>
      </c>
      <c r="AE6" s="17">
        <f t="shared" si="1"/>
        <v>2048</v>
      </c>
      <c r="AF6" s="17">
        <f t="shared" si="1"/>
        <v>2049</v>
      </c>
      <c r="AG6" s="17">
        <f t="shared" si="1"/>
        <v>2050</v>
      </c>
    </row>
    <row r="7" spans="1:33" x14ac:dyDescent="0.25">
      <c r="A7" s="4" t="s">
        <v>24</v>
      </c>
      <c r="B7" s="4" t="s">
        <v>42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2.1403581000000145</v>
      </c>
      <c r="V7" s="15">
        <v>3.2034392599999819</v>
      </c>
      <c r="W7" s="15">
        <v>4.8680227600000308</v>
      </c>
      <c r="X7" s="15">
        <v>5.9704534400000284</v>
      </c>
      <c r="Y7" s="15">
        <v>6.2130055099999595</v>
      </c>
      <c r="Z7" s="15">
        <v>6.4290692399999898</v>
      </c>
      <c r="AA7" s="15">
        <v>5.8332381100000816</v>
      </c>
      <c r="AB7" s="15">
        <v>6.4871001700000761</v>
      </c>
      <c r="AC7" s="15">
        <v>7.7587367900000004</v>
      </c>
      <c r="AD7" s="15">
        <v>8.3931324900000277</v>
      </c>
      <c r="AE7" s="15">
        <v>8.5751237499999888</v>
      </c>
      <c r="AF7" s="15">
        <v>8.1864817499999845</v>
      </c>
      <c r="AG7" s="15">
        <v>8.5222075499998482</v>
      </c>
    </row>
    <row r="17" spans="1:33" x14ac:dyDescent="0.25">
      <c r="B17" s="26"/>
    </row>
    <row r="24" spans="1:33" ht="18.75" x14ac:dyDescent="0.3">
      <c r="A24" s="11" t="s">
        <v>97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20">
        <v>0</v>
      </c>
    </row>
    <row r="25" spans="1:33" x14ac:dyDescent="0.25">
      <c r="A25" s="1" t="s">
        <v>26</v>
      </c>
      <c r="B25" s="1"/>
      <c r="C25" s="1">
        <v>2020</v>
      </c>
      <c r="D25" s="1">
        <f>C25+1</f>
        <v>2021</v>
      </c>
      <c r="E25" s="1">
        <f t="shared" ref="E25:AG25" si="2">D25+1</f>
        <v>2022</v>
      </c>
      <c r="F25" s="1">
        <f t="shared" si="2"/>
        <v>2023</v>
      </c>
      <c r="G25" s="1">
        <f t="shared" si="2"/>
        <v>2024</v>
      </c>
      <c r="H25" s="1">
        <f t="shared" si="2"/>
        <v>2025</v>
      </c>
      <c r="I25" s="1">
        <f t="shared" si="2"/>
        <v>2026</v>
      </c>
      <c r="J25" s="1">
        <f t="shared" si="2"/>
        <v>2027</v>
      </c>
      <c r="K25" s="1">
        <f t="shared" si="2"/>
        <v>2028</v>
      </c>
      <c r="L25" s="1">
        <f t="shared" si="2"/>
        <v>2029</v>
      </c>
      <c r="M25" s="1">
        <f t="shared" si="2"/>
        <v>2030</v>
      </c>
      <c r="N25" s="1">
        <f t="shared" si="2"/>
        <v>2031</v>
      </c>
      <c r="O25" s="1">
        <f t="shared" si="2"/>
        <v>2032</v>
      </c>
      <c r="P25" s="1">
        <f t="shared" si="2"/>
        <v>2033</v>
      </c>
      <c r="Q25" s="1">
        <f t="shared" si="2"/>
        <v>2034</v>
      </c>
      <c r="R25" s="1">
        <f t="shared" si="2"/>
        <v>2035</v>
      </c>
      <c r="S25" s="1">
        <f t="shared" si="2"/>
        <v>2036</v>
      </c>
      <c r="T25" s="1">
        <f t="shared" si="2"/>
        <v>2037</v>
      </c>
      <c r="U25" s="1">
        <f t="shared" si="2"/>
        <v>2038</v>
      </c>
      <c r="V25" s="1">
        <f t="shared" si="2"/>
        <v>2039</v>
      </c>
      <c r="W25" s="1">
        <f t="shared" si="2"/>
        <v>2040</v>
      </c>
      <c r="X25" s="1">
        <f t="shared" si="2"/>
        <v>2041</v>
      </c>
      <c r="Y25" s="1">
        <f t="shared" si="2"/>
        <v>2042</v>
      </c>
      <c r="Z25" s="1">
        <f t="shared" si="2"/>
        <v>2043</v>
      </c>
      <c r="AA25" s="1">
        <f t="shared" si="2"/>
        <v>2044</v>
      </c>
      <c r="AB25" s="1">
        <f t="shared" si="2"/>
        <v>2045</v>
      </c>
      <c r="AC25" s="1">
        <f t="shared" si="2"/>
        <v>2046</v>
      </c>
      <c r="AD25" s="1">
        <f t="shared" si="2"/>
        <v>2047</v>
      </c>
      <c r="AE25" s="1">
        <f t="shared" si="2"/>
        <v>2048</v>
      </c>
      <c r="AF25" s="1">
        <f t="shared" si="2"/>
        <v>2049</v>
      </c>
      <c r="AG25" s="1">
        <f t="shared" si="2"/>
        <v>2050</v>
      </c>
    </row>
    <row r="26" spans="1:33" x14ac:dyDescent="0.25">
      <c r="A26" s="4" t="s">
        <v>45</v>
      </c>
      <c r="B26" s="4" t="s">
        <v>31</v>
      </c>
      <c r="C26" s="15">
        <v>113894.2879023</v>
      </c>
      <c r="D26" s="15">
        <v>114773.62890840002</v>
      </c>
      <c r="E26" s="15">
        <v>115565.58119890001</v>
      </c>
      <c r="F26" s="15">
        <v>116764.68138220001</v>
      </c>
      <c r="G26" s="15">
        <v>116933.0749349</v>
      </c>
      <c r="H26" s="15">
        <v>116797.725196</v>
      </c>
      <c r="I26" s="15">
        <v>117812.70740090001</v>
      </c>
      <c r="J26" s="15">
        <v>118409.07290539998</v>
      </c>
      <c r="K26" s="15">
        <v>118257.78985120001</v>
      </c>
      <c r="L26" s="15">
        <v>120374.06565930002</v>
      </c>
      <c r="M26" s="15">
        <v>122473.76419640001</v>
      </c>
      <c r="N26" s="15">
        <v>123866.4289424</v>
      </c>
      <c r="O26" s="15">
        <v>127897.23667429999</v>
      </c>
      <c r="P26" s="15">
        <v>132097.0098838</v>
      </c>
      <c r="Q26" s="15">
        <v>135554.88301270001</v>
      </c>
      <c r="R26" s="15">
        <v>137303.395338</v>
      </c>
      <c r="S26" s="15">
        <v>142752.35370219999</v>
      </c>
      <c r="T26" s="15">
        <v>144478.13475220001</v>
      </c>
      <c r="U26" s="15">
        <v>146318.4814849</v>
      </c>
      <c r="V26" s="15">
        <v>147053.37100620003</v>
      </c>
      <c r="W26" s="15">
        <v>150581.6131049</v>
      </c>
      <c r="X26" s="15">
        <v>153243.8108869</v>
      </c>
      <c r="Y26" s="15">
        <v>158851.75919700001</v>
      </c>
      <c r="Z26" s="15">
        <v>158758.782679</v>
      </c>
      <c r="AA26" s="15">
        <v>168008.07536900003</v>
      </c>
      <c r="AB26" s="15">
        <v>170677.22064399999</v>
      </c>
      <c r="AC26" s="15">
        <v>176024.98507699999</v>
      </c>
      <c r="AD26" s="15">
        <v>176194.84349599999</v>
      </c>
      <c r="AE26" s="15">
        <v>176476.76697299999</v>
      </c>
      <c r="AF26" s="15">
        <v>176321.507445</v>
      </c>
      <c r="AG26" s="15">
        <v>181972.92382499998</v>
      </c>
    </row>
    <row r="27" spans="1:33" x14ac:dyDescent="0.25">
      <c r="A27" s="4" t="s">
        <v>46</v>
      </c>
      <c r="B27" s="4" t="s">
        <v>31</v>
      </c>
      <c r="C27" s="15">
        <v>41968.962300000007</v>
      </c>
      <c r="D27" s="15">
        <v>42009.686799999996</v>
      </c>
      <c r="E27" s="15">
        <v>42146.107799999998</v>
      </c>
      <c r="F27" s="15">
        <v>41898.146700000005</v>
      </c>
      <c r="G27" s="15">
        <v>42284.931100000009</v>
      </c>
      <c r="H27" s="15">
        <v>42108.176300000006</v>
      </c>
      <c r="I27" s="15">
        <v>42430.965400000001</v>
      </c>
      <c r="J27" s="15">
        <v>42654.680799999987</v>
      </c>
      <c r="K27" s="15">
        <v>42763.446899999995</v>
      </c>
      <c r="L27" s="15">
        <v>42695.214599999999</v>
      </c>
      <c r="M27" s="15">
        <v>43023.456200000008</v>
      </c>
      <c r="N27" s="15">
        <v>42570.316699999996</v>
      </c>
      <c r="O27" s="15">
        <v>40839.519699999997</v>
      </c>
      <c r="P27" s="15">
        <v>38523.693999999989</v>
      </c>
      <c r="Q27" s="15">
        <v>35517.31</v>
      </c>
      <c r="R27" s="15">
        <v>33705.350999999995</v>
      </c>
      <c r="S27" s="15">
        <v>31571.387600000005</v>
      </c>
      <c r="T27" s="15">
        <v>28578.659299999999</v>
      </c>
      <c r="U27" s="15">
        <v>26182.6499</v>
      </c>
      <c r="V27" s="15">
        <v>24357.718999999997</v>
      </c>
      <c r="W27" s="15">
        <v>23678.206999999999</v>
      </c>
      <c r="X27" s="15">
        <v>24161.479000000003</v>
      </c>
      <c r="Y27" s="15">
        <v>24162.704000000002</v>
      </c>
      <c r="Z27" s="15">
        <v>24162.581000000002</v>
      </c>
      <c r="AA27" s="15">
        <v>24242.268</v>
      </c>
      <c r="AB27" s="15">
        <v>24171.439000000002</v>
      </c>
      <c r="AC27" s="15">
        <v>24170.635999999999</v>
      </c>
      <c r="AD27" s="15">
        <v>24171.395000000004</v>
      </c>
      <c r="AE27" s="15">
        <v>24243.102999999999</v>
      </c>
      <c r="AF27" s="15">
        <v>24164.638999999999</v>
      </c>
      <c r="AG27" s="15">
        <v>24168.32</v>
      </c>
    </row>
    <row r="28" spans="1:33" x14ac:dyDescent="0.25">
      <c r="A28" s="4" t="s">
        <v>47</v>
      </c>
      <c r="B28" s="4" t="s">
        <v>31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</row>
    <row r="29" spans="1:33" x14ac:dyDescent="0.25">
      <c r="A29" s="4" t="s">
        <v>48</v>
      </c>
      <c r="B29" s="4" t="s">
        <v>31</v>
      </c>
      <c r="C29" s="15">
        <v>3477.1917054800474</v>
      </c>
      <c r="D29" s="15">
        <v>3681.7010484668003</v>
      </c>
      <c r="E29" s="15">
        <v>4171.4922972225213</v>
      </c>
      <c r="F29" s="15">
        <v>4176.8810793041221</v>
      </c>
      <c r="G29" s="15">
        <v>5057.9515184282373</v>
      </c>
      <c r="H29" s="15">
        <v>6258.0889933772187</v>
      </c>
      <c r="I29" s="15">
        <v>6480.3068945277637</v>
      </c>
      <c r="J29" s="15">
        <v>6871.3634156626104</v>
      </c>
      <c r="K29" s="15">
        <v>6907.6046632580719</v>
      </c>
      <c r="L29" s="15">
        <v>7272.6851864163009</v>
      </c>
      <c r="M29" s="15">
        <v>7596.6957258092498</v>
      </c>
      <c r="N29" s="15">
        <v>8886.905715203</v>
      </c>
      <c r="O29" s="15">
        <v>9405.3535163490014</v>
      </c>
      <c r="P29" s="15">
        <v>10215.411691539999</v>
      </c>
      <c r="Q29" s="15">
        <v>11362.422361909999</v>
      </c>
      <c r="R29" s="15">
        <v>10035.955743349998</v>
      </c>
      <c r="S29" s="15">
        <v>10825.647034078</v>
      </c>
      <c r="T29" s="15">
        <v>9522.7375585090012</v>
      </c>
      <c r="U29" s="15">
        <v>8666.8975168539</v>
      </c>
      <c r="V29" s="15">
        <v>9130.6693144197998</v>
      </c>
      <c r="W29" s="15">
        <v>8460.9526078501076</v>
      </c>
      <c r="X29" s="15">
        <v>9051.7423138447994</v>
      </c>
      <c r="Y29" s="15">
        <v>8746.2544269800019</v>
      </c>
      <c r="Z29" s="15">
        <v>8414.7191111727716</v>
      </c>
      <c r="AA29" s="15">
        <v>7509.5202826000605</v>
      </c>
      <c r="AB29" s="15">
        <v>8041.540723938062</v>
      </c>
      <c r="AC29" s="15">
        <v>7513.9388013555545</v>
      </c>
      <c r="AD29" s="15">
        <v>7669.926295927673</v>
      </c>
      <c r="AE29" s="15">
        <v>8053.7244041761642</v>
      </c>
      <c r="AF29" s="15">
        <v>7114.7923241382941</v>
      </c>
      <c r="AG29" s="15">
        <v>7801.0612849540248</v>
      </c>
    </row>
    <row r="30" spans="1:33" x14ac:dyDescent="0.25">
      <c r="A30" s="4" t="s">
        <v>49</v>
      </c>
      <c r="B30" s="4" t="s">
        <v>31</v>
      </c>
      <c r="C30" s="15">
        <v>16292.283217</v>
      </c>
      <c r="D30" s="15">
        <v>16919.655907</v>
      </c>
      <c r="E30" s="15">
        <v>17496.528856000001</v>
      </c>
      <c r="F30" s="15">
        <v>17747.276180000001</v>
      </c>
      <c r="G30" s="15">
        <v>18062.542710999998</v>
      </c>
      <c r="H30" s="15">
        <v>18812.766179999999</v>
      </c>
      <c r="I30" s="15">
        <v>19259.690349999997</v>
      </c>
      <c r="J30" s="15">
        <v>20024.009850000002</v>
      </c>
      <c r="K30" s="15">
        <v>21967.111320000004</v>
      </c>
      <c r="L30" s="15">
        <v>23511.714499999998</v>
      </c>
      <c r="M30" s="15">
        <v>23700.528709999999</v>
      </c>
      <c r="N30" s="15">
        <v>24559.5337</v>
      </c>
      <c r="O30" s="15">
        <v>25329.858499999998</v>
      </c>
      <c r="P30" s="15">
        <v>26645.2307</v>
      </c>
      <c r="Q30" s="15">
        <v>29185.517799999998</v>
      </c>
      <c r="R30" s="15">
        <v>34596.105500000005</v>
      </c>
      <c r="S30" s="15">
        <v>35772.021000000001</v>
      </c>
      <c r="T30" s="15">
        <v>43006.764999999999</v>
      </c>
      <c r="U30" s="15">
        <v>50250.6967</v>
      </c>
      <c r="V30" s="15">
        <v>56035.11529999999</v>
      </c>
      <c r="W30" s="15">
        <v>59399.883699999991</v>
      </c>
      <c r="X30" s="15">
        <v>61207.531019999995</v>
      </c>
      <c r="Y30" s="15">
        <v>61914.688900000008</v>
      </c>
      <c r="Z30" s="15">
        <v>68248.17200000002</v>
      </c>
      <c r="AA30" s="15">
        <v>67302.348500000007</v>
      </c>
      <c r="AB30" s="15">
        <v>71146.332999999999</v>
      </c>
      <c r="AC30" s="15">
        <v>73638.703599999993</v>
      </c>
      <c r="AD30" s="15">
        <v>80646.595099999991</v>
      </c>
      <c r="AE30" s="15">
        <v>88006.549700000003</v>
      </c>
      <c r="AF30" s="15">
        <v>97203.8658</v>
      </c>
      <c r="AG30" s="15">
        <v>97763.827099999995</v>
      </c>
    </row>
    <row r="31" spans="1:33" x14ac:dyDescent="0.25">
      <c r="A31" s="4" t="s">
        <v>50</v>
      </c>
      <c r="B31" s="4" t="s">
        <v>31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</row>
    <row r="32" spans="1:33" x14ac:dyDescent="0.25">
      <c r="A32" s="4" t="s">
        <v>51</v>
      </c>
      <c r="B32" s="4" t="s">
        <v>31</v>
      </c>
      <c r="C32" s="15">
        <v>293.88175559460001</v>
      </c>
      <c r="D32" s="15">
        <v>312.90996989460007</v>
      </c>
      <c r="E32" s="15">
        <v>433.98725748416007</v>
      </c>
      <c r="F32" s="15">
        <v>535.81547048022901</v>
      </c>
      <c r="G32" s="15">
        <v>529.492422054136</v>
      </c>
      <c r="H32" s="15">
        <v>659.29334381449996</v>
      </c>
      <c r="I32" s="15">
        <v>726.8555704887001</v>
      </c>
      <c r="J32" s="15">
        <v>781.43211717120005</v>
      </c>
      <c r="K32" s="15">
        <v>830.47111587680001</v>
      </c>
      <c r="L32" s="15">
        <v>916.85844709200001</v>
      </c>
      <c r="M32" s="15">
        <v>1034.830155614</v>
      </c>
      <c r="N32" s="15">
        <v>1523.20500034</v>
      </c>
      <c r="O32" s="15">
        <v>1335.2201856400002</v>
      </c>
      <c r="P32" s="15">
        <v>1266.1334509999999</v>
      </c>
      <c r="Q32" s="15">
        <v>1290.674775</v>
      </c>
      <c r="R32" s="15">
        <v>1354.1419069999999</v>
      </c>
      <c r="S32" s="15">
        <v>1497.8131190000004</v>
      </c>
      <c r="T32" s="15">
        <v>1287.8588319999999</v>
      </c>
      <c r="U32" s="15">
        <v>1395.1797509999999</v>
      </c>
      <c r="V32" s="15">
        <v>1557.1191660000002</v>
      </c>
      <c r="W32" s="15">
        <v>1799.4920270000002</v>
      </c>
      <c r="X32" s="15">
        <v>2050.6882909999995</v>
      </c>
      <c r="Y32" s="15">
        <v>2053.9978980000001</v>
      </c>
      <c r="Z32" s="15">
        <v>2161.3446560000002</v>
      </c>
      <c r="AA32" s="15">
        <v>1623.7733000000001</v>
      </c>
      <c r="AB32" s="15">
        <v>1681.8737930000002</v>
      </c>
      <c r="AC32" s="15">
        <v>1763.430075</v>
      </c>
      <c r="AD32" s="15">
        <v>1699.1670410000002</v>
      </c>
      <c r="AE32" s="15">
        <v>1673.1383449999998</v>
      </c>
      <c r="AF32" s="15">
        <v>1551.4820980000002</v>
      </c>
      <c r="AG32" s="15">
        <v>1659.5752010000001</v>
      </c>
    </row>
    <row r="33" spans="1:33" x14ac:dyDescent="0.25">
      <c r="A33" s="4" t="s">
        <v>52</v>
      </c>
      <c r="B33" s="4" t="s">
        <v>31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</row>
    <row r="34" spans="1:33" x14ac:dyDescent="0.25">
      <c r="A34" s="4" t="s">
        <v>53</v>
      </c>
      <c r="B34" s="4" t="s">
        <v>31</v>
      </c>
      <c r="C34" s="15">
        <v>16542.917869999997</v>
      </c>
      <c r="D34" s="15">
        <v>16660.558219999999</v>
      </c>
      <c r="E34" s="15">
        <v>16784.30457</v>
      </c>
      <c r="F34" s="15">
        <v>16687.958079999997</v>
      </c>
      <c r="G34" s="15">
        <v>16694.626690000001</v>
      </c>
      <c r="H34" s="15">
        <v>16831.644099999998</v>
      </c>
      <c r="I34" s="15">
        <v>16970.74422</v>
      </c>
      <c r="J34" s="15">
        <v>16901.045589999998</v>
      </c>
      <c r="K34" s="15">
        <v>16980.228719999999</v>
      </c>
      <c r="L34" s="15">
        <v>17186.261890000002</v>
      </c>
      <c r="M34" s="15">
        <v>17156.96745</v>
      </c>
      <c r="N34" s="15">
        <v>17175.940269999999</v>
      </c>
      <c r="O34" s="15">
        <v>17021.14014</v>
      </c>
      <c r="P34" s="15">
        <v>17029.046969999999</v>
      </c>
      <c r="Q34" s="15">
        <v>17454.77434</v>
      </c>
      <c r="R34" s="15">
        <v>17583.76586</v>
      </c>
      <c r="S34" s="15">
        <v>17473.107459999999</v>
      </c>
      <c r="T34" s="15">
        <v>17322.958720000002</v>
      </c>
      <c r="U34" s="15">
        <v>17675.876810000002</v>
      </c>
      <c r="V34" s="15">
        <v>17310.48863</v>
      </c>
      <c r="W34" s="15">
        <v>17186.677210000002</v>
      </c>
      <c r="X34" s="15">
        <v>17033.827590000001</v>
      </c>
      <c r="Y34" s="15">
        <v>17296.710479999998</v>
      </c>
      <c r="Z34" s="15">
        <v>17284.591090000002</v>
      </c>
      <c r="AA34" s="15">
        <v>17252.245869999999</v>
      </c>
      <c r="AB34" s="15">
        <v>17144.122800000001</v>
      </c>
      <c r="AC34" s="15">
        <v>17171.489440000001</v>
      </c>
      <c r="AD34" s="15">
        <v>17274.725879999998</v>
      </c>
      <c r="AE34" s="15">
        <v>17032.048739999998</v>
      </c>
      <c r="AF34" s="15">
        <v>17079.735669999998</v>
      </c>
      <c r="AG34" s="15">
        <v>17176.129939999999</v>
      </c>
    </row>
    <row r="35" spans="1:33" x14ac:dyDescent="0.25">
      <c r="A35" s="4" t="s">
        <v>54</v>
      </c>
      <c r="B35" s="4" t="s">
        <v>31</v>
      </c>
      <c r="C35" s="15">
        <v>26417.662899999999</v>
      </c>
      <c r="D35" s="15">
        <v>26413.958589999998</v>
      </c>
      <c r="E35" s="15">
        <v>26417.286889999999</v>
      </c>
      <c r="F35" s="15">
        <v>26417.627289999997</v>
      </c>
      <c r="G35" s="15">
        <v>26420.934000000001</v>
      </c>
      <c r="H35" s="15">
        <v>26415.553889999999</v>
      </c>
      <c r="I35" s="15">
        <v>26417.782289999999</v>
      </c>
      <c r="J35" s="15">
        <v>26418.200689999998</v>
      </c>
      <c r="K35" s="15">
        <v>26421.523100000002</v>
      </c>
      <c r="L35" s="15">
        <v>26415.548289999999</v>
      </c>
      <c r="M35" s="15">
        <v>26424.379289999997</v>
      </c>
      <c r="N35" s="15">
        <v>26417.727989999999</v>
      </c>
      <c r="O35" s="15">
        <v>26425.257000000001</v>
      </c>
      <c r="P35" s="15">
        <v>26416.512089999997</v>
      </c>
      <c r="Q35" s="15">
        <v>26424.704989999998</v>
      </c>
      <c r="R35" s="15">
        <v>26426.420889999998</v>
      </c>
      <c r="S35" s="15">
        <v>26432.2559</v>
      </c>
      <c r="T35" s="15">
        <v>26427.741789999996</v>
      </c>
      <c r="U35" s="15">
        <v>26429.83769</v>
      </c>
      <c r="V35" s="15">
        <v>26431.050190000002</v>
      </c>
      <c r="W35" s="15">
        <v>26437.577700000002</v>
      </c>
      <c r="X35" s="15">
        <v>26431.69959</v>
      </c>
      <c r="Y35" s="15">
        <v>26431.771990000001</v>
      </c>
      <c r="Z35" s="15">
        <v>26432.348989999999</v>
      </c>
      <c r="AA35" s="15">
        <v>26437.488800000003</v>
      </c>
      <c r="AB35" s="15">
        <v>26432.162189999999</v>
      </c>
      <c r="AC35" s="15">
        <v>26431.89099</v>
      </c>
      <c r="AD35" s="15">
        <v>26433.254690000002</v>
      </c>
      <c r="AE35" s="15">
        <v>26440.981900000002</v>
      </c>
      <c r="AF35" s="15">
        <v>26435.686290000001</v>
      </c>
      <c r="AG35" s="15">
        <v>26437.791689999998</v>
      </c>
    </row>
    <row r="36" spans="1:33" x14ac:dyDescent="0.25">
      <c r="A36" s="4" t="s">
        <v>55</v>
      </c>
      <c r="B36" s="4" t="s">
        <v>31</v>
      </c>
      <c r="C36" s="15">
        <v>3639.7752399999999</v>
      </c>
      <c r="D36" s="15">
        <v>3707.9446199999998</v>
      </c>
      <c r="E36" s="15">
        <v>3728.9810699999998</v>
      </c>
      <c r="F36" s="15">
        <v>3730.4655400000001</v>
      </c>
      <c r="G36" s="15">
        <v>3750.5706399999999</v>
      </c>
      <c r="H36" s="15">
        <v>3878.0454900000004</v>
      </c>
      <c r="I36" s="15">
        <v>4009.6914400000005</v>
      </c>
      <c r="J36" s="15">
        <v>4318.5600999999997</v>
      </c>
      <c r="K36" s="15">
        <v>4629.67328</v>
      </c>
      <c r="L36" s="15">
        <v>4630.6207100000001</v>
      </c>
      <c r="M36" s="15">
        <v>4636.1420799999996</v>
      </c>
      <c r="N36" s="15">
        <v>4635.9245300000002</v>
      </c>
      <c r="O36" s="15">
        <v>4645.2724500000004</v>
      </c>
      <c r="P36" s="15">
        <v>4627.0873200000005</v>
      </c>
      <c r="Q36" s="15">
        <v>4667.68055</v>
      </c>
      <c r="R36" s="15">
        <v>4677.9057499999999</v>
      </c>
      <c r="S36" s="15">
        <v>4683.5336399999997</v>
      </c>
      <c r="T36" s="15">
        <v>4682.8371499999994</v>
      </c>
      <c r="U36" s="15">
        <v>4693.4499500000002</v>
      </c>
      <c r="V36" s="15">
        <v>4700.2970500000001</v>
      </c>
      <c r="W36" s="15">
        <v>4714.1567400000004</v>
      </c>
      <c r="X36" s="15">
        <v>4703.775450000001</v>
      </c>
      <c r="Y36" s="15">
        <v>4705.36715</v>
      </c>
      <c r="Z36" s="15">
        <v>4707.4113500000003</v>
      </c>
      <c r="AA36" s="15">
        <v>4716.06844</v>
      </c>
      <c r="AB36" s="15">
        <v>4705.4059500000003</v>
      </c>
      <c r="AC36" s="15">
        <v>4707.1405500000001</v>
      </c>
      <c r="AD36" s="15">
        <v>4709.8330500000011</v>
      </c>
      <c r="AE36" s="15">
        <v>4722.1579400000001</v>
      </c>
      <c r="AF36" s="15">
        <v>4711.1375499999995</v>
      </c>
      <c r="AG36" s="15">
        <v>4711.3441500000008</v>
      </c>
    </row>
    <row r="37" spans="1:33" x14ac:dyDescent="0.25">
      <c r="A37" s="4" t="s">
        <v>56</v>
      </c>
      <c r="B37" s="4" t="s">
        <v>31</v>
      </c>
      <c r="C37" s="15">
        <v>777.5226360770788</v>
      </c>
      <c r="D37" s="15">
        <v>777.5226360770788</v>
      </c>
      <c r="E37" s="15">
        <v>777.5226360770788</v>
      </c>
      <c r="F37" s="15">
        <v>777.5226360770788</v>
      </c>
      <c r="G37" s="15">
        <v>777.5226360770788</v>
      </c>
      <c r="H37" s="15">
        <v>777.5226360770788</v>
      </c>
      <c r="I37" s="15">
        <v>777.5226360770788</v>
      </c>
      <c r="J37" s="15">
        <v>777.5226360770788</v>
      </c>
      <c r="K37" s="15">
        <v>777.5226360770788</v>
      </c>
      <c r="L37" s="15">
        <v>777.5226360770788</v>
      </c>
      <c r="M37" s="15">
        <v>777.5226360770788</v>
      </c>
      <c r="N37" s="15">
        <v>777.5226360770788</v>
      </c>
      <c r="O37" s="15">
        <v>777.5226360770788</v>
      </c>
      <c r="P37" s="15">
        <v>777.5226360770788</v>
      </c>
      <c r="Q37" s="15">
        <v>777.5226360770788</v>
      </c>
      <c r="R37" s="15">
        <v>777.5226360770788</v>
      </c>
      <c r="S37" s="15">
        <v>777.5226360770788</v>
      </c>
      <c r="T37" s="15">
        <v>777.5226360770788</v>
      </c>
      <c r="U37" s="15">
        <v>777.5226360770788</v>
      </c>
      <c r="V37" s="15">
        <v>777.5226360770788</v>
      </c>
      <c r="W37" s="15">
        <v>777.5226360770788</v>
      </c>
      <c r="X37" s="15">
        <v>777.5226360770788</v>
      </c>
      <c r="Y37" s="15">
        <v>777.5226360770788</v>
      </c>
      <c r="Z37" s="15">
        <v>777.5226360770788</v>
      </c>
      <c r="AA37" s="15">
        <v>777.5226360770788</v>
      </c>
      <c r="AB37" s="15">
        <v>777.5226360770788</v>
      </c>
      <c r="AC37" s="15">
        <v>777.5226360770788</v>
      </c>
      <c r="AD37" s="15">
        <v>777.5226360770788</v>
      </c>
      <c r="AE37" s="15">
        <v>777.5226360770788</v>
      </c>
      <c r="AF37" s="15">
        <v>777.5226360770788</v>
      </c>
      <c r="AG37" s="15">
        <v>777.5226360770788</v>
      </c>
    </row>
    <row r="38" spans="1:33" x14ac:dyDescent="0.25">
      <c r="A38" s="4" t="s">
        <v>57</v>
      </c>
      <c r="B38" s="4" t="s">
        <v>31</v>
      </c>
      <c r="C38" s="15">
        <v>9.6991999999999994</v>
      </c>
      <c r="D38" s="15">
        <v>19.511590000000002</v>
      </c>
      <c r="E38" s="15">
        <v>19.542809999999999</v>
      </c>
      <c r="F38" s="15">
        <v>19.652830000000002</v>
      </c>
      <c r="G38" s="15">
        <v>19.896529999999998</v>
      </c>
      <c r="H38" s="15">
        <v>19.843170000000001</v>
      </c>
      <c r="I38" s="15">
        <v>19.750800000000002</v>
      </c>
      <c r="J38" s="15">
        <v>20.041740000000001</v>
      </c>
      <c r="K38" s="15">
        <v>20.47043</v>
      </c>
      <c r="L38" s="15">
        <v>20.39705</v>
      </c>
      <c r="M38" s="15">
        <v>20.57593</v>
      </c>
      <c r="N38" s="15">
        <v>20.560210000000001</v>
      </c>
      <c r="O38" s="15">
        <v>20.82723</v>
      </c>
      <c r="P38" s="15">
        <v>20.98293</v>
      </c>
      <c r="Q38" s="15">
        <v>21.462689999999998</v>
      </c>
      <c r="R38" s="15">
        <v>22.054310000000001</v>
      </c>
      <c r="S38" s="15">
        <v>22.467600000000001</v>
      </c>
      <c r="T38" s="15">
        <v>22.708539999999999</v>
      </c>
      <c r="U38" s="15">
        <v>23.01502</v>
      </c>
      <c r="V38" s="15">
        <v>23.398710000000001</v>
      </c>
      <c r="W38" s="15">
        <v>23.585529999999999</v>
      </c>
      <c r="X38" s="15">
        <v>23.536670000000001</v>
      </c>
      <c r="Y38" s="15">
        <v>23.530889999999999</v>
      </c>
      <c r="Z38" s="15">
        <v>23.576609999999999</v>
      </c>
      <c r="AA38" s="15">
        <v>23.652480000000001</v>
      </c>
      <c r="AB38" s="15">
        <v>23.55855</v>
      </c>
      <c r="AC38" s="15">
        <v>23.626919999999998</v>
      </c>
      <c r="AD38" s="15">
        <v>23.630520000000001</v>
      </c>
      <c r="AE38" s="15">
        <v>23.74248</v>
      </c>
      <c r="AF38" s="15">
        <v>23.636959999999998</v>
      </c>
      <c r="AG38" s="15">
        <v>23.631900000000002</v>
      </c>
    </row>
    <row r="39" spans="1:33" x14ac:dyDescent="0.25">
      <c r="A39" s="4" t="s">
        <v>29</v>
      </c>
      <c r="B39" s="4" t="s">
        <v>31</v>
      </c>
      <c r="C39" s="15">
        <v>8530.3638270149622</v>
      </c>
      <c r="D39" s="15">
        <v>8937.1955563189076</v>
      </c>
      <c r="E39" s="15">
        <v>9294.6185834370353</v>
      </c>
      <c r="F39" s="15">
        <v>9623.4848669235489</v>
      </c>
      <c r="G39" s="15">
        <v>9916.4500770686027</v>
      </c>
      <c r="H39" s="15">
        <v>10205.923289754344</v>
      </c>
      <c r="I39" s="15">
        <v>10442.938332297992</v>
      </c>
      <c r="J39" s="15">
        <v>10654.89157751012</v>
      </c>
      <c r="K39" s="15">
        <v>10851.385772311987</v>
      </c>
      <c r="L39" s="15">
        <v>11079.470862274504</v>
      </c>
      <c r="M39" s="15">
        <v>11294.314668506688</v>
      </c>
      <c r="N39" s="15">
        <v>11494.563418624712</v>
      </c>
      <c r="O39" s="15">
        <v>11698.211469626469</v>
      </c>
      <c r="P39" s="15">
        <v>11904.610481097672</v>
      </c>
      <c r="Q39" s="15">
        <v>12098.405563405684</v>
      </c>
      <c r="R39" s="15">
        <v>12282.943977367342</v>
      </c>
      <c r="S39" s="15">
        <v>12482.115563939538</v>
      </c>
      <c r="T39" s="15">
        <v>12684.59746031867</v>
      </c>
      <c r="U39" s="15">
        <v>12888.650348852865</v>
      </c>
      <c r="V39" s="15">
        <v>13094.984677271113</v>
      </c>
      <c r="W39" s="15">
        <v>13306.529981454029</v>
      </c>
      <c r="X39" s="15">
        <v>13515.844751682867</v>
      </c>
      <c r="Y39" s="15">
        <v>13737.799556468186</v>
      </c>
      <c r="Z39" s="15">
        <v>13966.347273531566</v>
      </c>
      <c r="AA39" s="15">
        <v>14203.403251273314</v>
      </c>
      <c r="AB39" s="15">
        <v>14440.855574205889</v>
      </c>
      <c r="AC39" s="15">
        <v>14679.718332819844</v>
      </c>
      <c r="AD39" s="15">
        <v>14923.428244110142</v>
      </c>
      <c r="AE39" s="15">
        <v>15178.99670219775</v>
      </c>
      <c r="AF39" s="15">
        <v>15439.396203728515</v>
      </c>
      <c r="AG39" s="15">
        <v>15689.726204185259</v>
      </c>
    </row>
    <row r="40" spans="1:33" x14ac:dyDescent="0.25">
      <c r="A40" s="4" t="s">
        <v>30</v>
      </c>
      <c r="B40" s="4" t="s">
        <v>31</v>
      </c>
      <c r="C40" s="15">
        <v>970.39667237917934</v>
      </c>
      <c r="D40" s="15">
        <v>1267.6304328845349</v>
      </c>
      <c r="E40" s="15">
        <v>1558.3193794394958</v>
      </c>
      <c r="F40" s="15">
        <v>1834.2570551771209</v>
      </c>
      <c r="G40" s="15">
        <v>2113.0791694840277</v>
      </c>
      <c r="H40" s="15">
        <v>2382.252903053005</v>
      </c>
      <c r="I40" s="15">
        <v>2655.3885336661288</v>
      </c>
      <c r="J40" s="15">
        <v>2920.7933044838137</v>
      </c>
      <c r="K40" s="15">
        <v>3188.9298043012582</v>
      </c>
      <c r="L40" s="15">
        <v>3487.7976516665144</v>
      </c>
      <c r="M40" s="15">
        <v>3758.3003992549097</v>
      </c>
      <c r="N40" s="15">
        <v>4009.4457961332109</v>
      </c>
      <c r="O40" s="15">
        <v>4253.543082992911</v>
      </c>
      <c r="P40" s="15">
        <v>4497.9813327288539</v>
      </c>
      <c r="Q40" s="15">
        <v>4746.6905319692914</v>
      </c>
      <c r="R40" s="15">
        <v>4968.2671749653136</v>
      </c>
      <c r="S40" s="15">
        <v>5215.392602730476</v>
      </c>
      <c r="T40" s="15">
        <v>5456.2118678803272</v>
      </c>
      <c r="U40" s="15">
        <v>5694.4272366644518</v>
      </c>
      <c r="V40" s="15">
        <v>5928.7055207383482</v>
      </c>
      <c r="W40" s="15">
        <v>6159.726838161906</v>
      </c>
      <c r="X40" s="15">
        <v>6393.4970827296838</v>
      </c>
      <c r="Y40" s="15">
        <v>6629.7504003581898</v>
      </c>
      <c r="Z40" s="15">
        <v>6868.638988778428</v>
      </c>
      <c r="AA40" s="15">
        <v>7110.4116420364244</v>
      </c>
      <c r="AB40" s="15">
        <v>7344.8055947199491</v>
      </c>
      <c r="AC40" s="15">
        <v>7585.0961561767062</v>
      </c>
      <c r="AD40" s="15">
        <v>7831.2858104617935</v>
      </c>
      <c r="AE40" s="15">
        <v>8081.5300583449653</v>
      </c>
      <c r="AF40" s="15">
        <v>8338.1713526689055</v>
      </c>
      <c r="AG40" s="15">
        <v>8556.2454910819342</v>
      </c>
    </row>
    <row r="41" spans="1:33" x14ac:dyDescent="0.25">
      <c r="C41" s="15"/>
    </row>
    <row r="42" spans="1:33" x14ac:dyDescent="0.25">
      <c r="A42" s="1" t="s">
        <v>10</v>
      </c>
      <c r="B42" s="1"/>
      <c r="C42" s="1">
        <f>C25</f>
        <v>2020</v>
      </c>
      <c r="D42" s="1">
        <f t="shared" ref="D42:AG42" si="3">D25</f>
        <v>2021</v>
      </c>
      <c r="E42" s="1">
        <f t="shared" si="3"/>
        <v>2022</v>
      </c>
      <c r="F42" s="1">
        <f t="shared" si="3"/>
        <v>2023</v>
      </c>
      <c r="G42" s="1">
        <f t="shared" si="3"/>
        <v>2024</v>
      </c>
      <c r="H42" s="1">
        <f t="shared" si="3"/>
        <v>2025</v>
      </c>
      <c r="I42" s="1">
        <f t="shared" si="3"/>
        <v>2026</v>
      </c>
      <c r="J42" s="1">
        <f t="shared" si="3"/>
        <v>2027</v>
      </c>
      <c r="K42" s="1">
        <f t="shared" si="3"/>
        <v>2028</v>
      </c>
      <c r="L42" s="1">
        <f t="shared" si="3"/>
        <v>2029</v>
      </c>
      <c r="M42" s="1">
        <f t="shared" si="3"/>
        <v>2030</v>
      </c>
      <c r="N42" s="1">
        <f t="shared" si="3"/>
        <v>2031</v>
      </c>
      <c r="O42" s="1">
        <f t="shared" si="3"/>
        <v>2032</v>
      </c>
      <c r="P42" s="1">
        <f t="shared" si="3"/>
        <v>2033</v>
      </c>
      <c r="Q42" s="1">
        <f t="shared" si="3"/>
        <v>2034</v>
      </c>
      <c r="R42" s="1">
        <f t="shared" si="3"/>
        <v>2035</v>
      </c>
      <c r="S42" s="1">
        <f t="shared" si="3"/>
        <v>2036</v>
      </c>
      <c r="T42" s="1">
        <f t="shared" si="3"/>
        <v>2037</v>
      </c>
      <c r="U42" s="1">
        <f t="shared" si="3"/>
        <v>2038</v>
      </c>
      <c r="V42" s="1">
        <f t="shared" si="3"/>
        <v>2039</v>
      </c>
      <c r="W42" s="1">
        <f t="shared" si="3"/>
        <v>2040</v>
      </c>
      <c r="X42" s="1">
        <f t="shared" si="3"/>
        <v>2041</v>
      </c>
      <c r="Y42" s="1">
        <f t="shared" si="3"/>
        <v>2042</v>
      </c>
      <c r="Z42" s="1">
        <f t="shared" si="3"/>
        <v>2043</v>
      </c>
      <c r="AA42" s="1">
        <f t="shared" si="3"/>
        <v>2044</v>
      </c>
      <c r="AB42" s="1">
        <f t="shared" si="3"/>
        <v>2045</v>
      </c>
      <c r="AC42" s="1">
        <f t="shared" si="3"/>
        <v>2046</v>
      </c>
      <c r="AD42" s="1">
        <f t="shared" si="3"/>
        <v>2047</v>
      </c>
      <c r="AE42" s="1">
        <f t="shared" si="3"/>
        <v>2048</v>
      </c>
      <c r="AF42" s="1">
        <f t="shared" si="3"/>
        <v>2049</v>
      </c>
      <c r="AG42" s="1">
        <f t="shared" si="3"/>
        <v>2050</v>
      </c>
    </row>
    <row r="43" spans="1:33" x14ac:dyDescent="0.25">
      <c r="A43" s="4" t="s">
        <v>45</v>
      </c>
      <c r="B43" s="4" t="s">
        <v>31</v>
      </c>
      <c r="C43" s="15">
        <v>23.592700000008335</v>
      </c>
      <c r="D43" s="15">
        <v>30.136100000003353</v>
      </c>
      <c r="E43" s="15">
        <v>35.094899999996414</v>
      </c>
      <c r="F43" s="15">
        <v>46.744600000005448</v>
      </c>
      <c r="G43" s="15">
        <v>38.017169999991893</v>
      </c>
      <c r="H43" s="15">
        <v>30.949649999995017</v>
      </c>
      <c r="I43" s="15">
        <v>34.091100000005099</v>
      </c>
      <c r="J43" s="15">
        <v>35.589899999991758</v>
      </c>
      <c r="K43" s="15">
        <v>28.433499999999185</v>
      </c>
      <c r="L43" s="15">
        <v>21.493400000006659</v>
      </c>
      <c r="M43" s="15">
        <v>20.753199999991921</v>
      </c>
      <c r="N43" s="15">
        <v>15.518199999991339</v>
      </c>
      <c r="O43" s="15">
        <v>19.464000000007218</v>
      </c>
      <c r="P43" s="15">
        <v>18.496000000013737</v>
      </c>
      <c r="Q43" s="15">
        <v>13.948999999993248</v>
      </c>
      <c r="R43" s="15">
        <v>14.951000000000931</v>
      </c>
      <c r="S43" s="15">
        <v>12.165999999968335</v>
      </c>
      <c r="T43" s="15">
        <v>9.3543695000116713</v>
      </c>
      <c r="U43" s="15">
        <v>705.03855229998589</v>
      </c>
      <c r="V43" s="15">
        <v>741.52761980003561</v>
      </c>
      <c r="W43" s="15">
        <v>1812.1561088999733</v>
      </c>
      <c r="X43" s="15">
        <v>1008.5061183999933</v>
      </c>
      <c r="Y43" s="15">
        <v>1072.1524420000496</v>
      </c>
      <c r="Z43" s="15">
        <v>832.44292100000894</v>
      </c>
      <c r="AA43" s="15">
        <v>1878.6269719999982</v>
      </c>
      <c r="AB43" s="15">
        <v>1357.5747409999894</v>
      </c>
      <c r="AC43" s="15">
        <v>1073.7176999999792</v>
      </c>
      <c r="AD43" s="15">
        <v>906.37818899998092</v>
      </c>
      <c r="AE43" s="15">
        <v>732.62747899998794</v>
      </c>
      <c r="AF43" s="15">
        <v>464.55522600002587</v>
      </c>
      <c r="AG43" s="15">
        <v>453.82692200000747</v>
      </c>
    </row>
    <row r="44" spans="1:33" x14ac:dyDescent="0.25">
      <c r="A44" s="4" t="s">
        <v>46</v>
      </c>
      <c r="B44" s="4" t="s">
        <v>31</v>
      </c>
      <c r="C44" s="15">
        <v>-159.04469999999128</v>
      </c>
      <c r="D44" s="15">
        <v>-138.37109999999666</v>
      </c>
      <c r="E44" s="15">
        <v>-117.71549999999843</v>
      </c>
      <c r="F44" s="15">
        <v>-105.83350000000064</v>
      </c>
      <c r="G44" s="15">
        <v>-89.804299999988871</v>
      </c>
      <c r="H44" s="15">
        <v>-56.812699999987672</v>
      </c>
      <c r="I44" s="15">
        <v>-12.890599999991537</v>
      </c>
      <c r="J44" s="15">
        <v>37.937899999975343</v>
      </c>
      <c r="K44" s="15">
        <v>70.550899999994726</v>
      </c>
      <c r="L44" s="15">
        <v>92.291200000006938</v>
      </c>
      <c r="M44" s="15">
        <v>77.730200000012701</v>
      </c>
      <c r="N44" s="15">
        <v>59.148899999992864</v>
      </c>
      <c r="O44" s="15">
        <v>23.438800000003539</v>
      </c>
      <c r="P44" s="15">
        <v>4.2739999999903375</v>
      </c>
      <c r="Q44" s="15">
        <v>8.8670000000056461</v>
      </c>
      <c r="R44" s="15">
        <v>12.775699999998324</v>
      </c>
      <c r="S44" s="15">
        <v>5.3093000000080792</v>
      </c>
      <c r="T44" s="15">
        <v>-45.564399999999296</v>
      </c>
      <c r="U44" s="15">
        <v>8.9203000000015891</v>
      </c>
      <c r="V44" s="15">
        <v>16.627000000000407</v>
      </c>
      <c r="W44" s="15">
        <v>47.532999999999447</v>
      </c>
      <c r="X44" s="15">
        <v>48.341000000003987</v>
      </c>
      <c r="Y44" s="15">
        <v>44.610000000000582</v>
      </c>
      <c r="Z44" s="15">
        <v>18.92699999999968</v>
      </c>
      <c r="AA44" s="15">
        <v>26.775000000005093</v>
      </c>
      <c r="AB44" s="15">
        <v>12.602999999999156</v>
      </c>
      <c r="AC44" s="15">
        <v>7.7659999999959837</v>
      </c>
      <c r="AD44" s="15">
        <v>13.752000000004045</v>
      </c>
      <c r="AE44" s="15">
        <v>7.9880000000011933</v>
      </c>
      <c r="AF44" s="15">
        <v>-2.5280000000020664</v>
      </c>
      <c r="AG44" s="15">
        <v>9.911999999996624</v>
      </c>
    </row>
    <row r="45" spans="1:33" x14ac:dyDescent="0.25">
      <c r="A45" s="4" t="s">
        <v>47</v>
      </c>
      <c r="B45" s="4" t="s">
        <v>31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</row>
    <row r="46" spans="1:33" x14ac:dyDescent="0.25">
      <c r="A46" s="4" t="s">
        <v>48</v>
      </c>
      <c r="B46" s="4" t="s">
        <v>31</v>
      </c>
      <c r="C46" s="15">
        <v>-81.097624915448705</v>
      </c>
      <c r="D46" s="15">
        <v>-92.757488863310755</v>
      </c>
      <c r="E46" s="15">
        <v>-93.694332395302808</v>
      </c>
      <c r="F46" s="15">
        <v>-87.606187606986168</v>
      </c>
      <c r="G46" s="15">
        <v>-104.79483536687258</v>
      </c>
      <c r="H46" s="15">
        <v>-72.611483410394612</v>
      </c>
      <c r="I46" s="15">
        <v>-63.853130020618664</v>
      </c>
      <c r="J46" s="15">
        <v>-73.182147685369273</v>
      </c>
      <c r="K46" s="15">
        <v>-81.485073752204698</v>
      </c>
      <c r="L46" s="15">
        <v>-59.464473978298884</v>
      </c>
      <c r="M46" s="15">
        <v>-69.134032512220074</v>
      </c>
      <c r="N46" s="15">
        <v>-69.026152111000556</v>
      </c>
      <c r="O46" s="15">
        <v>-117.37457159800033</v>
      </c>
      <c r="P46" s="15">
        <v>-54.742744720000701</v>
      </c>
      <c r="Q46" s="15">
        <v>-105.51652119000028</v>
      </c>
      <c r="R46" s="15">
        <v>-105.7330193100006</v>
      </c>
      <c r="S46" s="15">
        <v>245.95608963999985</v>
      </c>
      <c r="T46" s="15">
        <v>2.2063066899991099</v>
      </c>
      <c r="U46" s="15">
        <v>-1605.769305854401</v>
      </c>
      <c r="V46" s="15">
        <v>-1684.8487201849002</v>
      </c>
      <c r="W46" s="15">
        <v>-2393.1119361595938</v>
      </c>
      <c r="X46" s="15">
        <v>-1531.0886311731501</v>
      </c>
      <c r="Y46" s="15">
        <v>-1860.3715512368981</v>
      </c>
      <c r="Z46" s="15">
        <v>-1988.5375168932278</v>
      </c>
      <c r="AA46" s="15">
        <v>-2679.3109996968415</v>
      </c>
      <c r="AB46" s="15">
        <v>-2617.9026119644877</v>
      </c>
      <c r="AC46" s="15">
        <v>-2519.8574764299519</v>
      </c>
      <c r="AD46" s="15">
        <v>-2777.4345172115445</v>
      </c>
      <c r="AE46" s="15">
        <v>-3371.0110939815768</v>
      </c>
      <c r="AF46" s="15">
        <v>-4085.9676650898436</v>
      </c>
      <c r="AG46" s="15">
        <v>-3123.6279377045594</v>
      </c>
    </row>
    <row r="47" spans="1:33" x14ac:dyDescent="0.25">
      <c r="A47" s="4" t="s">
        <v>49</v>
      </c>
      <c r="B47" s="4" t="s">
        <v>31</v>
      </c>
      <c r="C47" s="15">
        <v>-69.4789520000013</v>
      </c>
      <c r="D47" s="15">
        <v>-68.407828000003065</v>
      </c>
      <c r="E47" s="15">
        <v>-49.031693000000814</v>
      </c>
      <c r="F47" s="15">
        <v>-59.441469999997935</v>
      </c>
      <c r="G47" s="15">
        <v>-10.127699000000575</v>
      </c>
      <c r="H47" s="15">
        <v>-20.151190000000497</v>
      </c>
      <c r="I47" s="15">
        <v>10.826829999994516</v>
      </c>
      <c r="J47" s="15">
        <v>43.984759999999369</v>
      </c>
      <c r="K47" s="15">
        <v>67.894480000002659</v>
      </c>
      <c r="L47" s="15">
        <v>86.613460000000487</v>
      </c>
      <c r="M47" s="15">
        <v>88.798510000000533</v>
      </c>
      <c r="N47" s="15">
        <v>119.95064999999886</v>
      </c>
      <c r="O47" s="15">
        <v>129.23869999999806</v>
      </c>
      <c r="P47" s="15">
        <v>56.316700000003038</v>
      </c>
      <c r="Q47" s="15">
        <v>6.5311999999939871</v>
      </c>
      <c r="R47" s="15">
        <v>129.39210000000458</v>
      </c>
      <c r="S47" s="15">
        <v>415.51850000000559</v>
      </c>
      <c r="T47" s="15">
        <v>293.72390000000451</v>
      </c>
      <c r="U47" s="15">
        <v>2223.6085999999996</v>
      </c>
      <c r="V47" s="15">
        <v>2440.9142999999895</v>
      </c>
      <c r="W47" s="15">
        <v>2517.934399999991</v>
      </c>
      <c r="X47" s="15">
        <v>2348.3215199999977</v>
      </c>
      <c r="Y47" s="15">
        <v>2440.1290000000081</v>
      </c>
      <c r="Z47" s="15">
        <v>2614.6238000000303</v>
      </c>
      <c r="AA47" s="15">
        <v>2499.8996000000043</v>
      </c>
      <c r="AB47" s="15">
        <v>2679.3176000000094</v>
      </c>
      <c r="AC47" s="15">
        <v>2469.9013999999879</v>
      </c>
      <c r="AD47" s="15">
        <v>2575.2754999999888</v>
      </c>
      <c r="AE47" s="15">
        <v>3345.5305999999982</v>
      </c>
      <c r="AF47" s="15">
        <v>3989.9410999999964</v>
      </c>
      <c r="AG47" s="15">
        <v>2277.7651999999944</v>
      </c>
    </row>
    <row r="48" spans="1:33" x14ac:dyDescent="0.25">
      <c r="A48" s="4" t="s">
        <v>50</v>
      </c>
      <c r="B48" s="4" t="s">
        <v>31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</row>
    <row r="49" spans="1:33" x14ac:dyDescent="0.25">
      <c r="A49" s="4" t="s">
        <v>51</v>
      </c>
      <c r="B49" s="4" t="s">
        <v>31</v>
      </c>
      <c r="C49" s="15">
        <v>-21.498816579700019</v>
      </c>
      <c r="D49" s="15">
        <v>-30.693845325469965</v>
      </c>
      <c r="E49" s="15">
        <v>-29.178620630759951</v>
      </c>
      <c r="F49" s="15">
        <v>-14.562082999757081</v>
      </c>
      <c r="G49" s="15">
        <v>-24.538660884910996</v>
      </c>
      <c r="H49" s="15">
        <v>-8.3174705566999592</v>
      </c>
      <c r="I49" s="15">
        <v>3.8744928534999872</v>
      </c>
      <c r="J49" s="15">
        <v>13.339672154069945</v>
      </c>
      <c r="K49" s="15">
        <v>10.921609767400014</v>
      </c>
      <c r="L49" s="15">
        <v>14.642451183000048</v>
      </c>
      <c r="M49" s="15">
        <v>14.49208535199989</v>
      </c>
      <c r="N49" s="15">
        <v>34.95030676999977</v>
      </c>
      <c r="O49" s="15">
        <v>6.2084377400001358</v>
      </c>
      <c r="P49" s="15">
        <v>-3.4045920000000933</v>
      </c>
      <c r="Q49" s="15">
        <v>-70.054791000000023</v>
      </c>
      <c r="R49" s="15">
        <v>-68.86832400000003</v>
      </c>
      <c r="S49" s="15">
        <v>-46.908104999999523</v>
      </c>
      <c r="T49" s="15">
        <v>-84.637395000000197</v>
      </c>
      <c r="U49" s="15">
        <v>-141.07271600000013</v>
      </c>
      <c r="V49" s="15">
        <v>-269.41640300000017</v>
      </c>
      <c r="W49" s="15">
        <v>-587.76206799999954</v>
      </c>
      <c r="X49" s="15">
        <v>-665.87828700000046</v>
      </c>
      <c r="Y49" s="15">
        <v>-753.6326939999999</v>
      </c>
      <c r="Z49" s="15">
        <v>-715.59187399999973</v>
      </c>
      <c r="AA49" s="15">
        <v>-1227.564799</v>
      </c>
      <c r="AB49" s="15">
        <v>-1184.793424</v>
      </c>
      <c r="AC49" s="15">
        <v>-1021.1817880000001</v>
      </c>
      <c r="AD49" s="15">
        <v>-1058.7209728999997</v>
      </c>
      <c r="AE49" s="15">
        <v>-1343.7664191999997</v>
      </c>
      <c r="AF49" s="15">
        <v>-1570.1979112999995</v>
      </c>
      <c r="AG49" s="15">
        <v>-1137.7301017</v>
      </c>
    </row>
    <row r="50" spans="1:33" x14ac:dyDescent="0.25">
      <c r="A50" s="4" t="s">
        <v>52</v>
      </c>
      <c r="B50" s="4" t="s">
        <v>31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</row>
    <row r="51" spans="1:33" x14ac:dyDescent="0.25">
      <c r="A51" s="4" t="s">
        <v>53</v>
      </c>
      <c r="B51" s="4" t="s">
        <v>31</v>
      </c>
      <c r="C51" s="15">
        <v>-1.494000000457163E-2</v>
      </c>
      <c r="D51" s="15">
        <v>1.9999999967694748E-3</v>
      </c>
      <c r="E51" s="15">
        <v>-2.8080000000045402E-2</v>
      </c>
      <c r="F51" s="15">
        <v>-3.010000003996538E-3</v>
      </c>
      <c r="G51" s="15">
        <v>7.3300000040035229E-3</v>
      </c>
      <c r="H51" s="15">
        <v>-9.0200000049662776E-3</v>
      </c>
      <c r="I51" s="15">
        <v>-1.847999999881722E-2</v>
      </c>
      <c r="J51" s="15">
        <v>3.3899999980349094E-3</v>
      </c>
      <c r="K51" s="15">
        <v>-6.220000002940651E-3</v>
      </c>
      <c r="L51" s="15">
        <v>1.3190000001486624E-2</v>
      </c>
      <c r="M51" s="15">
        <v>1.3600000002043089E-2</v>
      </c>
      <c r="N51" s="15">
        <v>3.9899999974295497E-3</v>
      </c>
      <c r="O51" s="15">
        <v>1.5009999999165302E-2</v>
      </c>
      <c r="P51" s="15">
        <v>2.7200000004086178E-3</v>
      </c>
      <c r="Q51" s="15">
        <v>1.6900000009627547E-3</v>
      </c>
      <c r="R51" s="15">
        <v>-5.1700000003620517E-3</v>
      </c>
      <c r="S51" s="15">
        <v>1.2560000002849847E-2</v>
      </c>
      <c r="T51" s="15">
        <v>-7.4099999983445741E-3</v>
      </c>
      <c r="U51" s="15">
        <v>476.86437000000296</v>
      </c>
      <c r="V51" s="15">
        <v>183.45651999999973</v>
      </c>
      <c r="W51" s="15">
        <v>94.733960000001389</v>
      </c>
      <c r="X51" s="15">
        <v>-121.86424999999872</v>
      </c>
      <c r="Y51" s="15">
        <v>95.931399999997666</v>
      </c>
      <c r="Z51" s="15">
        <v>-54.485599999996339</v>
      </c>
      <c r="AA51" s="15">
        <v>34.941539999999804</v>
      </c>
      <c r="AB51" s="15">
        <v>-68.708169999998063</v>
      </c>
      <c r="AC51" s="15">
        <v>-137.1219600000004</v>
      </c>
      <c r="AD51" s="15">
        <v>-20.253069999998843</v>
      </c>
      <c r="AE51" s="15">
        <v>-284.3495000000039</v>
      </c>
      <c r="AF51" s="15">
        <v>-339.38432000000103</v>
      </c>
      <c r="AG51" s="15">
        <v>-80.503039999999601</v>
      </c>
    </row>
    <row r="52" spans="1:33" x14ac:dyDescent="0.25">
      <c r="A52" s="4" t="s">
        <v>54</v>
      </c>
      <c r="B52" s="4" t="s">
        <v>31</v>
      </c>
      <c r="C52" s="15">
        <v>-2.1537000000025728</v>
      </c>
      <c r="D52" s="15">
        <v>-1.1969000000026426</v>
      </c>
      <c r="E52" s="15">
        <v>-0.75509999999849242</v>
      </c>
      <c r="F52" s="15">
        <v>-1.1741000000038184</v>
      </c>
      <c r="G52" s="15">
        <v>-2.6261000000013155</v>
      </c>
      <c r="H52" s="15">
        <v>-1.5158999999985099</v>
      </c>
      <c r="I52" s="15">
        <v>0.62210000000050059</v>
      </c>
      <c r="J52" s="15">
        <v>0.93739999999888823</v>
      </c>
      <c r="K52" s="15">
        <v>2.2933999999986554</v>
      </c>
      <c r="L52" s="15">
        <v>1.8822999999974854</v>
      </c>
      <c r="M52" s="15">
        <v>1.9031999999970139</v>
      </c>
      <c r="N52" s="15">
        <v>1.9578000000001339</v>
      </c>
      <c r="O52" s="15">
        <v>1.3700999999964552</v>
      </c>
      <c r="P52" s="15">
        <v>0.74529999999504071</v>
      </c>
      <c r="Q52" s="15">
        <v>1.9542999999976018</v>
      </c>
      <c r="R52" s="15">
        <v>3.9535999999970954</v>
      </c>
      <c r="S52" s="15">
        <v>6.5334000000002561</v>
      </c>
      <c r="T52" s="15">
        <v>6.3328999999976077</v>
      </c>
      <c r="U52" s="15">
        <v>4.5981000000028871</v>
      </c>
      <c r="V52" s="15">
        <v>6.1476000000002387</v>
      </c>
      <c r="W52" s="15">
        <v>4.0341000000007625</v>
      </c>
      <c r="X52" s="15">
        <v>3.8722999999990861</v>
      </c>
      <c r="Y52" s="15">
        <v>2.3109000000004016</v>
      </c>
      <c r="Z52" s="15">
        <v>0.51919999999881838</v>
      </c>
      <c r="AA52" s="15">
        <v>6.8100000000413274E-2</v>
      </c>
      <c r="AB52" s="15">
        <v>-0.74759999999878346</v>
      </c>
      <c r="AC52" s="15">
        <v>-2.7603000000017346</v>
      </c>
      <c r="AD52" s="15">
        <v>-6.1941999999980908</v>
      </c>
      <c r="AE52" s="15">
        <v>-9.038300000000163</v>
      </c>
      <c r="AF52" s="15">
        <v>-10.671399999999267</v>
      </c>
      <c r="AG52" s="15">
        <v>-12.417000000001281</v>
      </c>
    </row>
    <row r="53" spans="1:33" x14ac:dyDescent="0.25">
      <c r="A53" s="4" t="s">
        <v>55</v>
      </c>
      <c r="B53" s="4" t="s">
        <v>31</v>
      </c>
      <c r="C53" s="15">
        <v>-7.65395000000035</v>
      </c>
      <c r="D53" s="15">
        <v>-4.0905900000002475</v>
      </c>
      <c r="E53" s="15">
        <v>0.53973999999971056</v>
      </c>
      <c r="F53" s="15">
        <v>1.0634400000003552</v>
      </c>
      <c r="G53" s="15">
        <v>2.170549999999821</v>
      </c>
      <c r="H53" s="15">
        <v>1.8296100000006845</v>
      </c>
      <c r="I53" s="15">
        <v>7.3113500000004024</v>
      </c>
      <c r="J53" s="15">
        <v>9.8869199999999182</v>
      </c>
      <c r="K53" s="15">
        <v>7.3575599999994665</v>
      </c>
      <c r="L53" s="15">
        <v>8.9887700000008408</v>
      </c>
      <c r="M53" s="15">
        <v>9.8202499999988504</v>
      </c>
      <c r="N53" s="15">
        <v>9.6934799999999086</v>
      </c>
      <c r="O53" s="15">
        <v>8.2025900000007823</v>
      </c>
      <c r="P53" s="15">
        <v>12.333000000000538</v>
      </c>
      <c r="Q53" s="15">
        <v>12.601899999999659</v>
      </c>
      <c r="R53" s="15">
        <v>13.003600000000006</v>
      </c>
      <c r="S53" s="15">
        <v>16.745799999998781</v>
      </c>
      <c r="T53" s="15">
        <v>12.404299999999239</v>
      </c>
      <c r="U53" s="15">
        <v>10.329799999999523</v>
      </c>
      <c r="V53" s="15">
        <v>9.8131000000003041</v>
      </c>
      <c r="W53" s="15">
        <v>10.741100000000188</v>
      </c>
      <c r="X53" s="15">
        <v>11.64890000000014</v>
      </c>
      <c r="Y53" s="15">
        <v>12.987299999998868</v>
      </c>
      <c r="Z53" s="15">
        <v>9.8404000000000451</v>
      </c>
      <c r="AA53" s="15">
        <v>11.110400000000482</v>
      </c>
      <c r="AB53" s="15">
        <v>14.377000000000407</v>
      </c>
      <c r="AC53" s="15">
        <v>13.421599999999671</v>
      </c>
      <c r="AD53" s="15">
        <v>13.265800000001036</v>
      </c>
      <c r="AE53" s="15">
        <v>9.9713000000001557</v>
      </c>
      <c r="AF53" s="15">
        <v>6.909999999998945</v>
      </c>
      <c r="AG53" s="15">
        <v>5.753099999999904</v>
      </c>
    </row>
    <row r="54" spans="1:33" x14ac:dyDescent="0.25">
      <c r="A54" s="4" t="s">
        <v>56</v>
      </c>
      <c r="B54" s="4" t="s">
        <v>31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</row>
    <row r="55" spans="1:33" x14ac:dyDescent="0.25">
      <c r="A55" s="4" t="s">
        <v>57</v>
      </c>
      <c r="B55" s="4" t="s">
        <v>31</v>
      </c>
      <c r="C55" s="15">
        <v>-2.8518000000000043E-2</v>
      </c>
      <c r="D55" s="15">
        <v>-3.0919999999998282E-2</v>
      </c>
      <c r="E55" s="15">
        <v>-2.2590000000000998E-2</v>
      </c>
      <c r="F55" s="15">
        <v>-1.4159999999996842E-2</v>
      </c>
      <c r="G55" s="15">
        <v>3.2649999999996737E-2</v>
      </c>
      <c r="H55" s="15">
        <v>2.3569999999999425E-2</v>
      </c>
      <c r="I55" s="15">
        <v>9.9500000000034561E-3</v>
      </c>
      <c r="J55" s="15">
        <v>5.2949999999999164E-2</v>
      </c>
      <c r="K55" s="15">
        <v>3.2830000000000581E-2</v>
      </c>
      <c r="L55" s="15">
        <v>7.7680000000000859E-2</v>
      </c>
      <c r="M55" s="15">
        <v>0.12378999999999962</v>
      </c>
      <c r="N55" s="15">
        <v>7.5530000000000541E-2</v>
      </c>
      <c r="O55" s="15">
        <v>0.10332000000000008</v>
      </c>
      <c r="P55" s="15">
        <v>4.6739999999999782E-2</v>
      </c>
      <c r="Q55" s="15">
        <v>5.035999999999774E-2</v>
      </c>
      <c r="R55" s="15">
        <v>0.12055000000000149</v>
      </c>
      <c r="S55" s="15">
        <v>9.7010000000000929E-2</v>
      </c>
      <c r="T55" s="15">
        <v>5.3760000000000474E-2</v>
      </c>
      <c r="U55" s="15">
        <v>0.1011199999999981</v>
      </c>
      <c r="V55" s="15">
        <v>0.13724000000000203</v>
      </c>
      <c r="W55" s="15">
        <v>0.17141999999999769</v>
      </c>
      <c r="X55" s="15">
        <v>0.15478000000000236</v>
      </c>
      <c r="Y55" s="15">
        <v>0.13612999999999786</v>
      </c>
      <c r="Z55" s="15">
        <v>0.11115999999999815</v>
      </c>
      <c r="AA55" s="15">
        <v>4.7740000000001004E-2</v>
      </c>
      <c r="AB55" s="15">
        <v>3.4490000000001686E-2</v>
      </c>
      <c r="AC55" s="15">
        <v>0.11430000000000007</v>
      </c>
      <c r="AD55" s="15">
        <v>0.10046000000000177</v>
      </c>
      <c r="AE55" s="15">
        <v>4.1890000000002203E-2</v>
      </c>
      <c r="AF55" s="15">
        <v>4.6459999999999724E-2</v>
      </c>
      <c r="AG55" s="15">
        <v>2.2450000000002746E-2</v>
      </c>
    </row>
    <row r="56" spans="1:33" x14ac:dyDescent="0.25">
      <c r="A56" s="4" t="s">
        <v>29</v>
      </c>
      <c r="B56" s="4" t="s">
        <v>31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</row>
    <row r="57" spans="1:33" x14ac:dyDescent="0.25">
      <c r="A57" s="4" t="s">
        <v>30</v>
      </c>
      <c r="B57" s="4" t="s">
        <v>31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</row>
    <row r="75" spans="1:34" ht="18.75" x14ac:dyDescent="0.3">
      <c r="A75" s="11" t="s">
        <v>98</v>
      </c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21">
        <v>0</v>
      </c>
    </row>
    <row r="76" spans="1:34" x14ac:dyDescent="0.25">
      <c r="A76" s="1" t="s">
        <v>38</v>
      </c>
      <c r="B76" s="1"/>
      <c r="C76" s="1">
        <f>C42</f>
        <v>2020</v>
      </c>
      <c r="D76" s="1">
        <f t="shared" ref="D76:AG76" si="4">D42</f>
        <v>2021</v>
      </c>
      <c r="E76" s="1">
        <f t="shared" si="4"/>
        <v>2022</v>
      </c>
      <c r="F76" s="1">
        <f t="shared" si="4"/>
        <v>2023</v>
      </c>
      <c r="G76" s="1">
        <f t="shared" si="4"/>
        <v>2024</v>
      </c>
      <c r="H76" s="1">
        <f t="shared" si="4"/>
        <v>2025</v>
      </c>
      <c r="I76" s="1">
        <f t="shared" si="4"/>
        <v>2026</v>
      </c>
      <c r="J76" s="1">
        <f t="shared" si="4"/>
        <v>2027</v>
      </c>
      <c r="K76" s="1">
        <f t="shared" si="4"/>
        <v>2028</v>
      </c>
      <c r="L76" s="1">
        <f t="shared" si="4"/>
        <v>2029</v>
      </c>
      <c r="M76" s="1">
        <f t="shared" si="4"/>
        <v>2030</v>
      </c>
      <c r="N76" s="1">
        <f t="shared" si="4"/>
        <v>2031</v>
      </c>
      <c r="O76" s="1">
        <f t="shared" si="4"/>
        <v>2032</v>
      </c>
      <c r="P76" s="1">
        <f t="shared" si="4"/>
        <v>2033</v>
      </c>
      <c r="Q76" s="1">
        <f t="shared" si="4"/>
        <v>2034</v>
      </c>
      <c r="R76" s="1">
        <f t="shared" si="4"/>
        <v>2035</v>
      </c>
      <c r="S76" s="1">
        <f t="shared" si="4"/>
        <v>2036</v>
      </c>
      <c r="T76" s="1">
        <f t="shared" si="4"/>
        <v>2037</v>
      </c>
      <c r="U76" s="1">
        <f t="shared" si="4"/>
        <v>2038</v>
      </c>
      <c r="V76" s="1">
        <f t="shared" si="4"/>
        <v>2039</v>
      </c>
      <c r="W76" s="1">
        <f t="shared" si="4"/>
        <v>2040</v>
      </c>
      <c r="X76" s="1">
        <f t="shared" si="4"/>
        <v>2041</v>
      </c>
      <c r="Y76" s="1">
        <f t="shared" si="4"/>
        <v>2042</v>
      </c>
      <c r="Z76" s="1">
        <f t="shared" si="4"/>
        <v>2043</v>
      </c>
      <c r="AA76" s="1">
        <f t="shared" si="4"/>
        <v>2044</v>
      </c>
      <c r="AB76" s="1">
        <f t="shared" si="4"/>
        <v>2045</v>
      </c>
      <c r="AC76" s="1">
        <f t="shared" si="4"/>
        <v>2046</v>
      </c>
      <c r="AD76" s="1">
        <f t="shared" si="4"/>
        <v>2047</v>
      </c>
      <c r="AE76" s="1">
        <f t="shared" si="4"/>
        <v>2048</v>
      </c>
      <c r="AF76" s="1">
        <f t="shared" si="4"/>
        <v>2049</v>
      </c>
      <c r="AG76" s="1">
        <f t="shared" si="4"/>
        <v>2050</v>
      </c>
    </row>
    <row r="77" spans="1:34" x14ac:dyDescent="0.25">
      <c r="A77" s="12" t="s">
        <v>58</v>
      </c>
      <c r="B77" s="12" t="s">
        <v>35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238.2</v>
      </c>
      <c r="P77" s="27">
        <v>238.2</v>
      </c>
      <c r="Q77" s="27">
        <v>238.2</v>
      </c>
      <c r="R77" s="27">
        <v>238.2</v>
      </c>
      <c r="S77" s="27">
        <v>946.2</v>
      </c>
      <c r="T77" s="27">
        <v>946.2</v>
      </c>
      <c r="U77" s="27">
        <v>946.2</v>
      </c>
      <c r="V77" s="27">
        <v>946.2</v>
      </c>
      <c r="W77" s="27">
        <v>1654.2</v>
      </c>
      <c r="X77" s="27">
        <v>1654.2</v>
      </c>
      <c r="Y77" s="27">
        <v>2348.1999999999998</v>
      </c>
      <c r="Z77" s="27">
        <v>2348.1999999999998</v>
      </c>
      <c r="AA77" s="27">
        <v>3750.2</v>
      </c>
      <c r="AB77" s="27">
        <v>3750.2</v>
      </c>
      <c r="AC77" s="27">
        <v>4444.2</v>
      </c>
      <c r="AD77" s="27">
        <v>4444.2</v>
      </c>
      <c r="AE77" s="27">
        <v>4444.2</v>
      </c>
      <c r="AF77" s="27">
        <v>4444.2</v>
      </c>
      <c r="AG77" s="27">
        <v>5138.2</v>
      </c>
    </row>
    <row r="78" spans="1:34" x14ac:dyDescent="0.25">
      <c r="A78" s="12" t="s">
        <v>46</v>
      </c>
      <c r="B78" s="12" t="s">
        <v>35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</row>
    <row r="79" spans="1:34" x14ac:dyDescent="0.25">
      <c r="A79" s="12" t="s">
        <v>47</v>
      </c>
      <c r="B79" s="12" t="s">
        <v>35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</row>
    <row r="80" spans="1:34" x14ac:dyDescent="0.25">
      <c r="A80" s="12" t="s">
        <v>48</v>
      </c>
      <c r="B80" s="12" t="s">
        <v>35</v>
      </c>
      <c r="C80" s="27">
        <v>258.39999999999998</v>
      </c>
      <c r="D80" s="27">
        <v>516.79999999999995</v>
      </c>
      <c r="E80" s="27">
        <v>516.79999999999995</v>
      </c>
      <c r="F80" s="27">
        <v>516.79999999999995</v>
      </c>
      <c r="G80" s="27">
        <v>775.19999999999993</v>
      </c>
      <c r="H80" s="27">
        <v>1033.5999999999999</v>
      </c>
      <c r="I80" s="27">
        <v>1033.5999999999999</v>
      </c>
      <c r="J80" s="27">
        <v>1033.5999999999999</v>
      </c>
      <c r="K80" s="27">
        <v>1292</v>
      </c>
      <c r="L80" s="27">
        <v>1292</v>
      </c>
      <c r="M80" s="27">
        <v>1679.6</v>
      </c>
      <c r="N80" s="27">
        <v>1938</v>
      </c>
      <c r="O80" s="27">
        <v>1938</v>
      </c>
      <c r="P80" s="27">
        <v>2887.1000000000004</v>
      </c>
      <c r="Q80" s="27">
        <v>3455.4000000000005</v>
      </c>
      <c r="R80" s="27">
        <v>4152.9000000000005</v>
      </c>
      <c r="S80" s="27">
        <v>4563.4000000000005</v>
      </c>
      <c r="T80" s="27">
        <v>4692.6000000000004</v>
      </c>
      <c r="U80" s="27">
        <v>4692.6000000000004</v>
      </c>
      <c r="V80" s="27">
        <v>4692.6000000000004</v>
      </c>
      <c r="W80" s="27">
        <v>4692.6000000000004</v>
      </c>
      <c r="X80" s="27">
        <v>4692.6000000000004</v>
      </c>
      <c r="Y80" s="27">
        <v>4692.6000000000004</v>
      </c>
      <c r="Z80" s="27">
        <v>4973.9000000000005</v>
      </c>
      <c r="AA80" s="27">
        <v>4973.9000000000005</v>
      </c>
      <c r="AB80" s="27">
        <v>4973.9000000000005</v>
      </c>
      <c r="AC80" s="27">
        <v>4973.9000000000005</v>
      </c>
      <c r="AD80" s="27">
        <v>4973.9000000000005</v>
      </c>
      <c r="AE80" s="27">
        <v>4973.9000000000005</v>
      </c>
      <c r="AF80" s="27">
        <v>4973.9000000000005</v>
      </c>
      <c r="AG80" s="27">
        <v>5419.9000000000005</v>
      </c>
      <c r="AH80" s="12"/>
    </row>
    <row r="81" spans="1:33" x14ac:dyDescent="0.25">
      <c r="A81" s="12" t="s">
        <v>49</v>
      </c>
      <c r="B81" s="12" t="s">
        <v>35</v>
      </c>
      <c r="C81" s="27">
        <v>253.9</v>
      </c>
      <c r="D81" s="27">
        <v>253.9</v>
      </c>
      <c r="E81" s="27">
        <v>253.9</v>
      </c>
      <c r="F81" s="27">
        <v>253.9</v>
      </c>
      <c r="G81" s="27">
        <v>253.9</v>
      </c>
      <c r="H81" s="27">
        <v>253.9</v>
      </c>
      <c r="I81" s="27">
        <v>253.9</v>
      </c>
      <c r="J81" s="27">
        <v>253.9</v>
      </c>
      <c r="K81" s="27">
        <v>507.8</v>
      </c>
      <c r="L81" s="27">
        <v>761.7</v>
      </c>
      <c r="M81" s="27">
        <v>761.7</v>
      </c>
      <c r="N81" s="27">
        <v>761.7</v>
      </c>
      <c r="O81" s="27">
        <v>998.7</v>
      </c>
      <c r="P81" s="27">
        <v>1472.7</v>
      </c>
      <c r="Q81" s="27">
        <v>1707</v>
      </c>
      <c r="R81" s="27">
        <v>2507.1</v>
      </c>
      <c r="S81" s="27">
        <v>2744.1</v>
      </c>
      <c r="T81" s="27">
        <v>4319.3999999999996</v>
      </c>
      <c r="U81" s="27">
        <v>5119.5</v>
      </c>
      <c r="V81" s="27">
        <v>5657.7</v>
      </c>
      <c r="W81" s="27">
        <v>5911.5999999999995</v>
      </c>
      <c r="X81" s="27">
        <v>5911.5999999999995</v>
      </c>
      <c r="Y81" s="27">
        <v>6380.2</v>
      </c>
      <c r="Z81" s="27">
        <v>7180.3</v>
      </c>
      <c r="AA81" s="27">
        <v>7726.5</v>
      </c>
      <c r="AB81" s="27">
        <v>7963.5</v>
      </c>
      <c r="AC81" s="27">
        <v>8217.4</v>
      </c>
      <c r="AD81" s="27">
        <v>9544.1</v>
      </c>
      <c r="AE81" s="27">
        <v>10082.300000000001</v>
      </c>
      <c r="AF81" s="27">
        <v>11891.900000000001</v>
      </c>
      <c r="AG81" s="27">
        <v>11891.900000000001</v>
      </c>
    </row>
    <row r="82" spans="1:33" x14ac:dyDescent="0.25">
      <c r="A82" s="12" t="s">
        <v>50</v>
      </c>
      <c r="B82" s="12" t="s">
        <v>35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</row>
    <row r="83" spans="1:33" x14ac:dyDescent="0.25">
      <c r="A83" s="12" t="s">
        <v>51</v>
      </c>
      <c r="B83" s="12" t="s">
        <v>35</v>
      </c>
      <c r="C83" s="27">
        <v>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7">
        <v>0</v>
      </c>
      <c r="Q83" s="27">
        <v>0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</row>
    <row r="84" spans="1:33" x14ac:dyDescent="0.25">
      <c r="A84" s="12" t="s">
        <v>52</v>
      </c>
      <c r="B84" s="12" t="s">
        <v>35</v>
      </c>
      <c r="C84" s="27">
        <v>0</v>
      </c>
      <c r="D84" s="27">
        <v>0</v>
      </c>
      <c r="E84" s="27">
        <v>0</v>
      </c>
      <c r="F84" s="27">
        <v>0</v>
      </c>
      <c r="G84" s="27">
        <v>0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0</v>
      </c>
    </row>
    <row r="85" spans="1:33" x14ac:dyDescent="0.25">
      <c r="A85" s="12" t="s">
        <v>53</v>
      </c>
      <c r="B85" s="12" t="s">
        <v>35</v>
      </c>
      <c r="C85" s="27">
        <v>184.36199999999997</v>
      </c>
      <c r="D85" s="27">
        <v>184.36199999999997</v>
      </c>
      <c r="E85" s="27">
        <v>184.36199999999997</v>
      </c>
      <c r="F85" s="27">
        <v>184.36199999999997</v>
      </c>
      <c r="G85" s="27">
        <v>184.36199999999997</v>
      </c>
      <c r="H85" s="27">
        <v>184.36199999999997</v>
      </c>
      <c r="I85" s="27">
        <v>184.36199999999997</v>
      </c>
      <c r="J85" s="27">
        <v>184.36199999999997</v>
      </c>
      <c r="K85" s="27">
        <v>184.36199999999997</v>
      </c>
      <c r="L85" s="27">
        <v>184.36199999999997</v>
      </c>
      <c r="M85" s="27">
        <v>184.36199999999997</v>
      </c>
      <c r="N85" s="27">
        <v>184.36199999999997</v>
      </c>
      <c r="O85" s="27">
        <v>184.36199999999997</v>
      </c>
      <c r="P85" s="27">
        <v>184.36199999999997</v>
      </c>
      <c r="Q85" s="27">
        <v>184.36199999999997</v>
      </c>
      <c r="R85" s="27">
        <v>184.36199999999997</v>
      </c>
      <c r="S85" s="27">
        <v>184.36199999999997</v>
      </c>
      <c r="T85" s="27">
        <v>184.36199999999997</v>
      </c>
      <c r="U85" s="27">
        <v>184.36199999999997</v>
      </c>
      <c r="V85" s="27">
        <v>184.36199999999997</v>
      </c>
      <c r="W85" s="27">
        <v>184.36199999999997</v>
      </c>
      <c r="X85" s="27">
        <v>184.36199999999997</v>
      </c>
      <c r="Y85" s="27">
        <v>184.36199999999997</v>
      </c>
      <c r="Z85" s="27">
        <v>184.36199999999997</v>
      </c>
      <c r="AA85" s="27">
        <v>184.36199999999997</v>
      </c>
      <c r="AB85" s="27">
        <v>184.36199999999997</v>
      </c>
      <c r="AC85" s="27">
        <v>184.36199999999997</v>
      </c>
      <c r="AD85" s="27">
        <v>184.36199999999997</v>
      </c>
      <c r="AE85" s="27">
        <v>184.36199999999997</v>
      </c>
      <c r="AF85" s="27">
        <v>184.36199999999997</v>
      </c>
      <c r="AG85" s="27">
        <v>184.36199999999997</v>
      </c>
    </row>
    <row r="86" spans="1:33" x14ac:dyDescent="0.25">
      <c r="A86" s="12" t="s">
        <v>54</v>
      </c>
      <c r="B86" s="12" t="s">
        <v>35</v>
      </c>
      <c r="C86" s="27">
        <v>6038.2400720394462</v>
      </c>
      <c r="D86" s="27">
        <v>6038.2400720394462</v>
      </c>
      <c r="E86" s="27">
        <v>6038.2400720394462</v>
      </c>
      <c r="F86" s="27">
        <v>6038.2400720394462</v>
      </c>
      <c r="G86" s="27">
        <v>6038.2400720394462</v>
      </c>
      <c r="H86" s="27">
        <v>6038.2400720394462</v>
      </c>
      <c r="I86" s="27">
        <v>6038.2400720394462</v>
      </c>
      <c r="J86" s="27">
        <v>6038.2400720394462</v>
      </c>
      <c r="K86" s="27">
        <v>6038.2400720394462</v>
      </c>
      <c r="L86" s="27">
        <v>6038.2400720394462</v>
      </c>
      <c r="M86" s="27">
        <v>6038.2400720394462</v>
      </c>
      <c r="N86" s="27">
        <v>6038.2400720394462</v>
      </c>
      <c r="O86" s="27">
        <v>6038.2400720394462</v>
      </c>
      <c r="P86" s="27">
        <v>6038.2400720394462</v>
      </c>
      <c r="Q86" s="27">
        <v>6038.2400720394462</v>
      </c>
      <c r="R86" s="27">
        <v>6038.2400720394462</v>
      </c>
      <c r="S86" s="27">
        <v>6038.2400720394462</v>
      </c>
      <c r="T86" s="27">
        <v>6038.2400720394462</v>
      </c>
      <c r="U86" s="27">
        <v>6038.2400720394462</v>
      </c>
      <c r="V86" s="27">
        <v>6038.2400720394462</v>
      </c>
      <c r="W86" s="27">
        <v>6038.2400720394462</v>
      </c>
      <c r="X86" s="27">
        <v>6038.2400720394462</v>
      </c>
      <c r="Y86" s="27">
        <v>6038.2400720394462</v>
      </c>
      <c r="Z86" s="27">
        <v>6038.2400720394462</v>
      </c>
      <c r="AA86" s="27">
        <v>6038.2400720394462</v>
      </c>
      <c r="AB86" s="27">
        <v>6038.2400720394462</v>
      </c>
      <c r="AC86" s="27">
        <v>6038.2400720394462</v>
      </c>
      <c r="AD86" s="27">
        <v>6038.2400720394462</v>
      </c>
      <c r="AE86" s="27">
        <v>6038.2400720394462</v>
      </c>
      <c r="AF86" s="27">
        <v>6038.2400720394462</v>
      </c>
      <c r="AG86" s="27">
        <v>6038.2400720394462</v>
      </c>
    </row>
    <row r="87" spans="1:33" x14ac:dyDescent="0.25">
      <c r="A87" s="12" t="s">
        <v>55</v>
      </c>
      <c r="B87" s="12" t="s">
        <v>35</v>
      </c>
      <c r="C87" s="27">
        <v>238.82</v>
      </c>
      <c r="D87" s="27">
        <v>248.82</v>
      </c>
      <c r="E87" s="27">
        <v>248.82</v>
      </c>
      <c r="F87" s="27">
        <v>248.82</v>
      </c>
      <c r="G87" s="27">
        <v>248.82</v>
      </c>
      <c r="H87" s="27">
        <v>266.32</v>
      </c>
      <c r="I87" s="27">
        <v>283.82</v>
      </c>
      <c r="J87" s="27">
        <v>328.82000000000005</v>
      </c>
      <c r="K87" s="27">
        <v>373.82000000000005</v>
      </c>
      <c r="L87" s="27">
        <v>373.82000000000005</v>
      </c>
      <c r="M87" s="27">
        <v>373.82000000000005</v>
      </c>
      <c r="N87" s="27">
        <v>373.82000000000005</v>
      </c>
      <c r="O87" s="27">
        <v>373.82000000000005</v>
      </c>
      <c r="P87" s="27">
        <v>373.82000000000005</v>
      </c>
      <c r="Q87" s="27">
        <v>373.82000000000005</v>
      </c>
      <c r="R87" s="27">
        <v>373.82000000000005</v>
      </c>
      <c r="S87" s="27">
        <v>373.82000000000005</v>
      </c>
      <c r="T87" s="27">
        <v>373.82000000000005</v>
      </c>
      <c r="U87" s="27">
        <v>373.82000000000005</v>
      </c>
      <c r="V87" s="27">
        <v>373.82000000000005</v>
      </c>
      <c r="W87" s="27">
        <v>373.82000000000005</v>
      </c>
      <c r="X87" s="27">
        <v>373.82000000000005</v>
      </c>
      <c r="Y87" s="27">
        <v>373.82000000000005</v>
      </c>
      <c r="Z87" s="27">
        <v>373.82000000000005</v>
      </c>
      <c r="AA87" s="27">
        <v>373.82000000000005</v>
      </c>
      <c r="AB87" s="27">
        <v>373.82000000000005</v>
      </c>
      <c r="AC87" s="27">
        <v>373.82000000000005</v>
      </c>
      <c r="AD87" s="27">
        <v>373.82000000000005</v>
      </c>
      <c r="AE87" s="27">
        <v>373.82000000000005</v>
      </c>
      <c r="AF87" s="27">
        <v>373.82000000000005</v>
      </c>
      <c r="AG87" s="27">
        <v>373.82000000000005</v>
      </c>
    </row>
    <row r="88" spans="1:33" x14ac:dyDescent="0.25">
      <c r="A88" s="12" t="s">
        <v>56</v>
      </c>
      <c r="B88" s="12" t="s">
        <v>35</v>
      </c>
      <c r="C88" s="27">
        <v>0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</row>
    <row r="89" spans="1:33" x14ac:dyDescent="0.25">
      <c r="A89" s="12" t="s">
        <v>57</v>
      </c>
      <c r="B89" s="12" t="s">
        <v>35</v>
      </c>
      <c r="C89" s="27">
        <v>2.5</v>
      </c>
      <c r="D89" s="27">
        <v>5</v>
      </c>
      <c r="E89" s="27">
        <v>5</v>
      </c>
      <c r="F89" s="27">
        <v>5</v>
      </c>
      <c r="G89" s="27">
        <v>5</v>
      </c>
      <c r="H89" s="27">
        <v>5</v>
      </c>
      <c r="I89" s="27">
        <v>5</v>
      </c>
      <c r="J89" s="27">
        <v>5</v>
      </c>
      <c r="K89" s="27">
        <v>5</v>
      </c>
      <c r="L89" s="27">
        <v>5</v>
      </c>
      <c r="M89" s="27">
        <v>5</v>
      </c>
      <c r="N89" s="27">
        <v>5</v>
      </c>
      <c r="O89" s="27">
        <v>5</v>
      </c>
      <c r="P89" s="27">
        <v>5</v>
      </c>
      <c r="Q89" s="27">
        <v>5</v>
      </c>
      <c r="R89" s="27">
        <v>5</v>
      </c>
      <c r="S89" s="27">
        <v>5</v>
      </c>
      <c r="T89" s="27">
        <v>5</v>
      </c>
      <c r="U89" s="27">
        <v>5</v>
      </c>
      <c r="V89" s="27">
        <v>5</v>
      </c>
      <c r="W89" s="27">
        <v>5</v>
      </c>
      <c r="X89" s="27">
        <v>5</v>
      </c>
      <c r="Y89" s="27">
        <v>5</v>
      </c>
      <c r="Z89" s="27">
        <v>5</v>
      </c>
      <c r="AA89" s="27">
        <v>5</v>
      </c>
      <c r="AB89" s="27">
        <v>5</v>
      </c>
      <c r="AC89" s="27">
        <v>5</v>
      </c>
      <c r="AD89" s="27">
        <v>5</v>
      </c>
      <c r="AE89" s="27">
        <v>5</v>
      </c>
      <c r="AF89" s="27">
        <v>5</v>
      </c>
      <c r="AG89" s="27">
        <v>5</v>
      </c>
    </row>
    <row r="90" spans="1:33" x14ac:dyDescent="0.25">
      <c r="A90" s="12" t="s">
        <v>29</v>
      </c>
      <c r="B90" s="12" t="s">
        <v>35</v>
      </c>
      <c r="C90" s="27">
        <v>2140.0345076829335</v>
      </c>
      <c r="D90" s="27">
        <v>2439.787613084758</v>
      </c>
      <c r="E90" s="27">
        <v>2703.9049190749229</v>
      </c>
      <c r="F90" s="27">
        <v>2947.3988410101456</v>
      </c>
      <c r="G90" s="27">
        <v>3163.2331862023193</v>
      </c>
      <c r="H90" s="27">
        <v>3376.3687617857422</v>
      </c>
      <c r="I90" s="27">
        <v>3549.7384244157001</v>
      </c>
      <c r="J90" s="27">
        <v>3705.0893650976359</v>
      </c>
      <c r="K90" s="27">
        <v>3849.3319237169335</v>
      </c>
      <c r="L90" s="27">
        <v>4016.7060894369879</v>
      </c>
      <c r="M90" s="27">
        <v>4174.513619569364</v>
      </c>
      <c r="N90" s="27">
        <v>4321.7700258391187</v>
      </c>
      <c r="O90" s="27">
        <v>4471.4493980299712</v>
      </c>
      <c r="P90" s="27">
        <v>4623.3388662037241</v>
      </c>
      <c r="Q90" s="27">
        <v>4766.2958867164116</v>
      </c>
      <c r="R90" s="27">
        <v>4902.5674731344907</v>
      </c>
      <c r="S90" s="27">
        <v>5049.4314379995785</v>
      </c>
      <c r="T90" s="27">
        <v>5198.7020176451506</v>
      </c>
      <c r="U90" s="27">
        <v>5349.3151811713387</v>
      </c>
      <c r="V90" s="27">
        <v>5501.8983867423622</v>
      </c>
      <c r="W90" s="27">
        <v>5658.3309211541737</v>
      </c>
      <c r="X90" s="27">
        <v>5812.8139852938866</v>
      </c>
      <c r="Y90" s="27">
        <v>5976.9087163555005</v>
      </c>
      <c r="Z90" s="27">
        <v>6145.9029359872793</v>
      </c>
      <c r="AA90" s="27">
        <v>6321.1978050055268</v>
      </c>
      <c r="AB90" s="27">
        <v>6496.9374243971934</v>
      </c>
      <c r="AC90" s="27">
        <v>6673.8221930990703</v>
      </c>
      <c r="AD90" s="27">
        <v>6854.3363728012455</v>
      </c>
      <c r="AE90" s="27">
        <v>7043.5433400096381</v>
      </c>
      <c r="AF90" s="27">
        <v>7236.4071550742929</v>
      </c>
      <c r="AG90" s="27">
        <v>7421.9954951746777</v>
      </c>
    </row>
    <row r="91" spans="1:33" x14ac:dyDescent="0.25">
      <c r="A91" s="12" t="s">
        <v>30</v>
      </c>
      <c r="B91" s="12" t="s">
        <v>35</v>
      </c>
      <c r="C91" s="27">
        <v>721.04997372696801</v>
      </c>
      <c r="D91" s="27">
        <v>942.00065437434432</v>
      </c>
      <c r="E91" s="27">
        <v>1158.3057947387283</v>
      </c>
      <c r="F91" s="27">
        <v>1364.008451919846</v>
      </c>
      <c r="G91" s="27">
        <v>1571.8707532407104</v>
      </c>
      <c r="H91" s="27">
        <v>1772.7895831032038</v>
      </c>
      <c r="I91" s="27">
        <v>1976.6376640318931</v>
      </c>
      <c r="J91" s="27">
        <v>2174.9752914537062</v>
      </c>
      <c r="K91" s="27">
        <v>2375.3685828757693</v>
      </c>
      <c r="L91" s="27">
        <v>2598.0780583207566</v>
      </c>
      <c r="M91" s="27">
        <v>2800.3350180047414</v>
      </c>
      <c r="N91" s="27">
        <v>2986.8103844734887</v>
      </c>
      <c r="O91" s="27">
        <v>3168.2265243080042</v>
      </c>
      <c r="P91" s="27">
        <v>3349.9275172301927</v>
      </c>
      <c r="Q91" s="27">
        <v>3534.6873164672365</v>
      </c>
      <c r="R91" s="27">
        <v>3699.8617448487307</v>
      </c>
      <c r="S91" s="27">
        <v>3883.5112038210013</v>
      </c>
      <c r="T91" s="27">
        <v>4062.6282782201765</v>
      </c>
      <c r="U91" s="27">
        <v>4239.9112116840679</v>
      </c>
      <c r="V91" s="27">
        <v>4414.3776406291572</v>
      </c>
      <c r="W91" s="27">
        <v>4586.5117333814942</v>
      </c>
      <c r="X91" s="27">
        <v>4760.6504247877347</v>
      </c>
      <c r="Y91" s="27">
        <v>4936.6272165527971</v>
      </c>
      <c r="Z91" s="27">
        <v>5114.5565432026433</v>
      </c>
      <c r="AA91" s="27">
        <v>5294.6042071725587</v>
      </c>
      <c r="AB91" s="27">
        <v>5469.3607789460411</v>
      </c>
      <c r="AC91" s="27">
        <v>5648.396586664503</v>
      </c>
      <c r="AD91" s="27">
        <v>5831.7166779685303</v>
      </c>
      <c r="AE91" s="27">
        <v>6017.9958066946692</v>
      </c>
      <c r="AF91" s="27">
        <v>6208.9661268969949</v>
      </c>
      <c r="AG91" s="27">
        <v>6372.0706794500329</v>
      </c>
    </row>
    <row r="92" spans="1:33" x14ac:dyDescent="0.25">
      <c r="C92" s="27"/>
    </row>
    <row r="93" spans="1:33" x14ac:dyDescent="0.25">
      <c r="A93" s="1" t="s">
        <v>39</v>
      </c>
      <c r="B93" s="1"/>
      <c r="C93" s="1">
        <f>C76</f>
        <v>2020</v>
      </c>
      <c r="D93" s="1">
        <f t="shared" ref="D93:AG93" si="5">D76</f>
        <v>2021</v>
      </c>
      <c r="E93" s="1">
        <f t="shared" si="5"/>
        <v>2022</v>
      </c>
      <c r="F93" s="1">
        <f t="shared" si="5"/>
        <v>2023</v>
      </c>
      <c r="G93" s="1">
        <f t="shared" si="5"/>
        <v>2024</v>
      </c>
      <c r="H93" s="1">
        <f t="shared" si="5"/>
        <v>2025</v>
      </c>
      <c r="I93" s="1">
        <f t="shared" si="5"/>
        <v>2026</v>
      </c>
      <c r="J93" s="1">
        <f t="shared" si="5"/>
        <v>2027</v>
      </c>
      <c r="K93" s="1">
        <f t="shared" si="5"/>
        <v>2028</v>
      </c>
      <c r="L93" s="1">
        <f t="shared" si="5"/>
        <v>2029</v>
      </c>
      <c r="M93" s="1">
        <f t="shared" si="5"/>
        <v>2030</v>
      </c>
      <c r="N93" s="1">
        <f t="shared" si="5"/>
        <v>2031</v>
      </c>
      <c r="O93" s="1">
        <f t="shared" si="5"/>
        <v>2032</v>
      </c>
      <c r="P93" s="1">
        <f t="shared" si="5"/>
        <v>2033</v>
      </c>
      <c r="Q93" s="1">
        <f t="shared" si="5"/>
        <v>2034</v>
      </c>
      <c r="R93" s="1">
        <f t="shared" si="5"/>
        <v>2035</v>
      </c>
      <c r="S93" s="1">
        <f t="shared" si="5"/>
        <v>2036</v>
      </c>
      <c r="T93" s="1">
        <f t="shared" si="5"/>
        <v>2037</v>
      </c>
      <c r="U93" s="1">
        <f t="shared" si="5"/>
        <v>2038</v>
      </c>
      <c r="V93" s="1">
        <f t="shared" si="5"/>
        <v>2039</v>
      </c>
      <c r="W93" s="1">
        <f t="shared" si="5"/>
        <v>2040</v>
      </c>
      <c r="X93" s="1">
        <f t="shared" si="5"/>
        <v>2041</v>
      </c>
      <c r="Y93" s="1">
        <f t="shared" si="5"/>
        <v>2042</v>
      </c>
      <c r="Z93" s="1">
        <f t="shared" si="5"/>
        <v>2043</v>
      </c>
      <c r="AA93" s="1">
        <f t="shared" si="5"/>
        <v>2044</v>
      </c>
      <c r="AB93" s="1">
        <f t="shared" si="5"/>
        <v>2045</v>
      </c>
      <c r="AC93" s="1">
        <f t="shared" si="5"/>
        <v>2046</v>
      </c>
      <c r="AD93" s="1">
        <f t="shared" si="5"/>
        <v>2047</v>
      </c>
      <c r="AE93" s="1">
        <f t="shared" si="5"/>
        <v>2048</v>
      </c>
      <c r="AF93" s="1">
        <f t="shared" si="5"/>
        <v>2049</v>
      </c>
      <c r="AG93" s="1">
        <f t="shared" si="5"/>
        <v>2050</v>
      </c>
    </row>
    <row r="94" spans="1:33" x14ac:dyDescent="0.25">
      <c r="A94" s="4" t="s">
        <v>45</v>
      </c>
      <c r="B94" s="4" t="s">
        <v>35</v>
      </c>
      <c r="C94" s="15">
        <v>438.33</v>
      </c>
      <c r="D94" s="15">
        <v>438.33</v>
      </c>
      <c r="E94" s="15">
        <v>438.33</v>
      </c>
      <c r="F94" s="15">
        <v>438.33</v>
      </c>
      <c r="G94" s="15">
        <v>625.53</v>
      </c>
      <c r="H94" s="15">
        <v>807.93</v>
      </c>
      <c r="I94" s="15">
        <v>807.93</v>
      </c>
      <c r="J94" s="15">
        <v>807.93</v>
      </c>
      <c r="K94" s="15">
        <v>1010.49</v>
      </c>
      <c r="L94" s="15">
        <v>1213.05</v>
      </c>
      <c r="M94" s="15">
        <v>1213.05</v>
      </c>
      <c r="N94" s="15">
        <v>1213.05</v>
      </c>
      <c r="O94" s="15">
        <v>1424.25</v>
      </c>
      <c r="P94" s="15">
        <v>1424.25</v>
      </c>
      <c r="Q94" s="15">
        <v>1424.25</v>
      </c>
      <c r="R94" s="15">
        <v>1424.25</v>
      </c>
      <c r="S94" s="15">
        <v>1424.25</v>
      </c>
      <c r="T94" s="15">
        <v>1424.25</v>
      </c>
      <c r="U94" s="15">
        <v>1424.25</v>
      </c>
      <c r="V94" s="15">
        <v>1424.25</v>
      </c>
      <c r="W94" s="15">
        <v>1424.25</v>
      </c>
      <c r="X94" s="15">
        <v>1424.25</v>
      </c>
      <c r="Y94" s="15">
        <v>1424.25</v>
      </c>
      <c r="Z94" s="15">
        <v>1424.25</v>
      </c>
      <c r="AA94" s="15">
        <v>1424.25</v>
      </c>
      <c r="AB94" s="15">
        <v>1424.25</v>
      </c>
      <c r="AC94" s="15">
        <v>1424.25</v>
      </c>
      <c r="AD94" s="15">
        <v>1424.25</v>
      </c>
      <c r="AE94" s="15">
        <v>1424.25</v>
      </c>
      <c r="AF94" s="15">
        <v>1424.25</v>
      </c>
      <c r="AG94" s="15">
        <v>1424.25</v>
      </c>
    </row>
    <row r="95" spans="1:33" x14ac:dyDescent="0.25">
      <c r="A95" s="4" t="s">
        <v>46</v>
      </c>
      <c r="B95" s="4" t="s">
        <v>35</v>
      </c>
      <c r="C95" s="15">
        <v>744.64639999999997</v>
      </c>
      <c r="D95" s="15">
        <v>744.64639999999997</v>
      </c>
      <c r="E95" s="15">
        <v>744.64639999999997</v>
      </c>
      <c r="F95" s="15">
        <v>744.64639999999997</v>
      </c>
      <c r="G95" s="15">
        <v>744.64639999999997</v>
      </c>
      <c r="H95" s="15">
        <v>744.64639999999997</v>
      </c>
      <c r="I95" s="15">
        <v>744.64639999999997</v>
      </c>
      <c r="J95" s="15">
        <v>744.64639999999997</v>
      </c>
      <c r="K95" s="15">
        <v>744.64639999999997</v>
      </c>
      <c r="L95" s="15">
        <v>744.64639999999997</v>
      </c>
      <c r="M95" s="15">
        <v>744.64639999999997</v>
      </c>
      <c r="N95" s="15">
        <v>744.64639999999997</v>
      </c>
      <c r="O95" s="15">
        <v>1065.9104</v>
      </c>
      <c r="P95" s="15">
        <v>1387.1743999999999</v>
      </c>
      <c r="Q95" s="15">
        <v>1712.3023999999998</v>
      </c>
      <c r="R95" s="15">
        <v>2044.4223999999999</v>
      </c>
      <c r="S95" s="15">
        <v>2394.0223999999998</v>
      </c>
      <c r="T95" s="15">
        <v>2762.0223999999998</v>
      </c>
      <c r="U95" s="15">
        <v>3130.0223999999998</v>
      </c>
      <c r="V95" s="15">
        <v>3498.0223999999998</v>
      </c>
      <c r="W95" s="15">
        <v>3498.0223999999998</v>
      </c>
      <c r="X95" s="15">
        <v>3498.0223999999998</v>
      </c>
      <c r="Y95" s="15">
        <v>3498.0223999999998</v>
      </c>
      <c r="Z95" s="15">
        <v>3498.0223999999998</v>
      </c>
      <c r="AA95" s="15">
        <v>3498.0223999999998</v>
      </c>
      <c r="AB95" s="15">
        <v>3498.0223999999998</v>
      </c>
      <c r="AC95" s="15">
        <v>3498.0223999999998</v>
      </c>
      <c r="AD95" s="15">
        <v>3498.0223999999998</v>
      </c>
      <c r="AE95" s="15">
        <v>3498.0223999999998</v>
      </c>
      <c r="AF95" s="15">
        <v>3498.0223999999998</v>
      </c>
      <c r="AG95" s="15">
        <v>3498.0223999999998</v>
      </c>
    </row>
    <row r="96" spans="1:33" x14ac:dyDescent="0.25">
      <c r="A96" s="4" t="s">
        <v>47</v>
      </c>
      <c r="B96" s="4" t="s">
        <v>35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</row>
    <row r="97" spans="1:33" x14ac:dyDescent="0.25">
      <c r="A97" s="4" t="s">
        <v>48</v>
      </c>
      <c r="B97" s="4" t="s">
        <v>35</v>
      </c>
      <c r="C97" s="15">
        <v>50.287100000000002</v>
      </c>
      <c r="D97" s="15">
        <v>115.9571</v>
      </c>
      <c r="E97" s="15">
        <v>115.9571</v>
      </c>
      <c r="F97" s="15">
        <v>115.9571</v>
      </c>
      <c r="G97" s="15">
        <v>115.9571</v>
      </c>
      <c r="H97" s="15">
        <v>115.9571</v>
      </c>
      <c r="I97" s="15">
        <v>115.9571</v>
      </c>
      <c r="J97" s="15">
        <v>115.9571</v>
      </c>
      <c r="K97" s="15">
        <v>115.9571</v>
      </c>
      <c r="L97" s="15">
        <v>115.9571</v>
      </c>
      <c r="M97" s="15">
        <v>115.9571</v>
      </c>
      <c r="N97" s="15">
        <v>115.9571</v>
      </c>
      <c r="O97" s="15">
        <v>314.47950000000003</v>
      </c>
      <c r="P97" s="15">
        <v>843.39453000000015</v>
      </c>
      <c r="Q97" s="15">
        <v>938.92453000000012</v>
      </c>
      <c r="R97" s="15">
        <v>1009.5789300000001</v>
      </c>
      <c r="S97" s="15">
        <v>1080.23333</v>
      </c>
      <c r="T97" s="15">
        <v>1080.23333</v>
      </c>
      <c r="U97" s="15">
        <v>1080.23333</v>
      </c>
      <c r="V97" s="15">
        <v>1080.23333</v>
      </c>
      <c r="W97" s="15">
        <v>1216.7871299999999</v>
      </c>
      <c r="X97" s="15">
        <v>1353.3409299999998</v>
      </c>
      <c r="Y97" s="15">
        <v>1733.43093</v>
      </c>
      <c r="Z97" s="15">
        <v>2005.0619299999998</v>
      </c>
      <c r="AA97" s="15">
        <v>2103.58493</v>
      </c>
      <c r="AB97" s="15">
        <v>2193.1349300000002</v>
      </c>
      <c r="AC97" s="15">
        <v>2193.1349300000002</v>
      </c>
      <c r="AD97" s="15">
        <v>2193.1349300000002</v>
      </c>
      <c r="AE97" s="15">
        <v>2193.1349300000002</v>
      </c>
      <c r="AF97" s="15">
        <v>2193.1349300000002</v>
      </c>
      <c r="AG97" s="15">
        <v>2193.1349300000002</v>
      </c>
    </row>
    <row r="98" spans="1:33" x14ac:dyDescent="0.25">
      <c r="A98" s="4" t="s">
        <v>49</v>
      </c>
      <c r="B98" s="4" t="s">
        <v>35</v>
      </c>
      <c r="C98" s="15">
        <v>461.95499999999998</v>
      </c>
      <c r="D98" s="15">
        <v>461.95499999999998</v>
      </c>
      <c r="E98" s="15">
        <v>461.95499999999998</v>
      </c>
      <c r="F98" s="15">
        <v>461.95499999999998</v>
      </c>
      <c r="G98" s="15">
        <v>461.95499999999998</v>
      </c>
      <c r="H98" s="15">
        <v>461.95499999999998</v>
      </c>
      <c r="I98" s="15">
        <v>461.95499999999998</v>
      </c>
      <c r="J98" s="15">
        <v>461.95499999999998</v>
      </c>
      <c r="K98" s="15">
        <v>461.95499999999998</v>
      </c>
      <c r="L98" s="15">
        <v>461.95499999999998</v>
      </c>
      <c r="M98" s="15">
        <v>461.95499999999998</v>
      </c>
      <c r="N98" s="15">
        <v>461.95499999999998</v>
      </c>
      <c r="O98" s="15">
        <v>461.95499999999998</v>
      </c>
      <c r="P98" s="15">
        <v>461.95499999999998</v>
      </c>
      <c r="Q98" s="15">
        <v>461.95499999999998</v>
      </c>
      <c r="R98" s="15">
        <v>461.95499999999998</v>
      </c>
      <c r="S98" s="15">
        <v>461.95499999999998</v>
      </c>
      <c r="T98" s="15">
        <v>461.95499999999998</v>
      </c>
      <c r="U98" s="15">
        <v>461.95499999999998</v>
      </c>
      <c r="V98" s="15">
        <v>461.95499999999998</v>
      </c>
      <c r="W98" s="15">
        <v>461.95499999999998</v>
      </c>
      <c r="X98" s="15">
        <v>461.95499999999998</v>
      </c>
      <c r="Y98" s="15">
        <v>461.95499999999998</v>
      </c>
      <c r="Z98" s="15">
        <v>461.95499999999998</v>
      </c>
      <c r="AA98" s="15">
        <v>461.95499999999998</v>
      </c>
      <c r="AB98" s="15">
        <v>461.95499999999998</v>
      </c>
      <c r="AC98" s="15">
        <v>461.95499999999998</v>
      </c>
      <c r="AD98" s="15">
        <v>461.95499999999998</v>
      </c>
      <c r="AE98" s="15">
        <v>461.95499999999998</v>
      </c>
      <c r="AF98" s="15">
        <v>461.95499999999998</v>
      </c>
      <c r="AG98" s="15">
        <v>461.95499999999998</v>
      </c>
    </row>
    <row r="99" spans="1:33" x14ac:dyDescent="0.25">
      <c r="A99" s="4" t="s">
        <v>50</v>
      </c>
      <c r="B99" s="4" t="s">
        <v>35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</row>
    <row r="100" spans="1:33" x14ac:dyDescent="0.25">
      <c r="A100" s="4" t="s">
        <v>51</v>
      </c>
      <c r="B100" s="4" t="s">
        <v>35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</row>
    <row r="101" spans="1:33" x14ac:dyDescent="0.25">
      <c r="C101" s="15"/>
    </row>
    <row r="102" spans="1:33" x14ac:dyDescent="0.25">
      <c r="C102" s="15"/>
    </row>
    <row r="103" spans="1:33" x14ac:dyDescent="0.25">
      <c r="C103" s="15"/>
    </row>
    <row r="104" spans="1:33" x14ac:dyDescent="0.25">
      <c r="C104" s="15"/>
    </row>
    <row r="105" spans="1:33" x14ac:dyDescent="0.25">
      <c r="C105" s="15"/>
    </row>
    <row r="106" spans="1:33" x14ac:dyDescent="0.25">
      <c r="C106" s="15"/>
    </row>
    <row r="107" spans="1:33" x14ac:dyDescent="0.25">
      <c r="C107" s="15"/>
    </row>
    <row r="108" spans="1:33" x14ac:dyDescent="0.25">
      <c r="C108" s="15"/>
    </row>
    <row r="109" spans="1:33" x14ac:dyDescent="0.25">
      <c r="C109" s="15"/>
    </row>
    <row r="118" spans="1:33" ht="18.75" x14ac:dyDescent="0.3">
      <c r="A118" s="11" t="s">
        <v>99</v>
      </c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21">
        <v>0</v>
      </c>
    </row>
    <row r="119" spans="1:33" x14ac:dyDescent="0.25">
      <c r="A119" s="1" t="s">
        <v>11</v>
      </c>
      <c r="B119" s="1"/>
      <c r="C119" s="1">
        <f>C93</f>
        <v>2020</v>
      </c>
      <c r="D119" s="1">
        <f t="shared" ref="D119:AG119" si="6">D93</f>
        <v>2021</v>
      </c>
      <c r="E119" s="1">
        <f t="shared" si="6"/>
        <v>2022</v>
      </c>
      <c r="F119" s="1">
        <f t="shared" si="6"/>
        <v>2023</v>
      </c>
      <c r="G119" s="1">
        <f t="shared" si="6"/>
        <v>2024</v>
      </c>
      <c r="H119" s="1">
        <f t="shared" si="6"/>
        <v>2025</v>
      </c>
      <c r="I119" s="1">
        <f t="shared" si="6"/>
        <v>2026</v>
      </c>
      <c r="J119" s="1">
        <f t="shared" si="6"/>
        <v>2027</v>
      </c>
      <c r="K119" s="1">
        <f t="shared" si="6"/>
        <v>2028</v>
      </c>
      <c r="L119" s="1">
        <f t="shared" si="6"/>
        <v>2029</v>
      </c>
      <c r="M119" s="1">
        <f t="shared" si="6"/>
        <v>2030</v>
      </c>
      <c r="N119" s="1">
        <f t="shared" si="6"/>
        <v>2031</v>
      </c>
      <c r="O119" s="1">
        <f t="shared" si="6"/>
        <v>2032</v>
      </c>
      <c r="P119" s="1">
        <f t="shared" si="6"/>
        <v>2033</v>
      </c>
      <c r="Q119" s="1">
        <f t="shared" si="6"/>
        <v>2034</v>
      </c>
      <c r="R119" s="1">
        <f t="shared" si="6"/>
        <v>2035</v>
      </c>
      <c r="S119" s="1">
        <f t="shared" si="6"/>
        <v>2036</v>
      </c>
      <c r="T119" s="1">
        <f t="shared" si="6"/>
        <v>2037</v>
      </c>
      <c r="U119" s="1">
        <f t="shared" si="6"/>
        <v>2038</v>
      </c>
      <c r="V119" s="1">
        <f t="shared" si="6"/>
        <v>2039</v>
      </c>
      <c r="W119" s="1">
        <f t="shared" si="6"/>
        <v>2040</v>
      </c>
      <c r="X119" s="1">
        <f t="shared" si="6"/>
        <v>2041</v>
      </c>
      <c r="Y119" s="1">
        <f t="shared" si="6"/>
        <v>2042</v>
      </c>
      <c r="Z119" s="1">
        <f t="shared" si="6"/>
        <v>2043</v>
      </c>
      <c r="AA119" s="1">
        <f t="shared" si="6"/>
        <v>2044</v>
      </c>
      <c r="AB119" s="1">
        <f t="shared" si="6"/>
        <v>2045</v>
      </c>
      <c r="AC119" s="1">
        <f t="shared" si="6"/>
        <v>2046</v>
      </c>
      <c r="AD119" s="1">
        <f t="shared" si="6"/>
        <v>2047</v>
      </c>
      <c r="AE119" s="1">
        <f t="shared" si="6"/>
        <v>2048</v>
      </c>
      <c r="AF119" s="1">
        <f t="shared" si="6"/>
        <v>2049</v>
      </c>
      <c r="AG119" s="1">
        <f t="shared" si="6"/>
        <v>2050</v>
      </c>
    </row>
    <row r="120" spans="1:33" x14ac:dyDescent="0.25">
      <c r="A120" s="4" t="s">
        <v>23</v>
      </c>
      <c r="B120" s="4" t="s">
        <v>32</v>
      </c>
      <c r="C120" s="14">
        <v>44.353025746790635</v>
      </c>
      <c r="D120" s="14">
        <v>46.085806578929734</v>
      </c>
      <c r="E120" s="14">
        <v>47.443361155888766</v>
      </c>
      <c r="F120" s="14">
        <v>46.697257765777458</v>
      </c>
      <c r="G120" s="14">
        <v>46.888292713778846</v>
      </c>
      <c r="H120" s="14">
        <v>49.661221197373067</v>
      </c>
      <c r="I120" s="14">
        <v>51.340251386768252</v>
      </c>
      <c r="J120" s="14">
        <v>51.320796754194681</v>
      </c>
      <c r="K120" s="14">
        <v>52.179652025170967</v>
      </c>
      <c r="L120" s="14">
        <v>56.199728803726003</v>
      </c>
      <c r="M120" s="14">
        <v>55.728561823101465</v>
      </c>
      <c r="N120" s="14">
        <v>57.820078639964898</v>
      </c>
      <c r="O120" s="14">
        <v>58.280955612686448</v>
      </c>
      <c r="P120" s="14">
        <v>60.663183471749569</v>
      </c>
      <c r="Q120" s="14">
        <v>62.367593513082589</v>
      </c>
      <c r="R120" s="14">
        <v>65.935531478093509</v>
      </c>
      <c r="S120" s="14">
        <v>65.83174305786288</v>
      </c>
      <c r="T120" s="14">
        <v>65.826690741072397</v>
      </c>
      <c r="U120" s="14">
        <v>66.39996769250601</v>
      </c>
      <c r="V120" s="14">
        <v>67.725599605900939</v>
      </c>
      <c r="W120" s="14">
        <v>68.86994401050957</v>
      </c>
      <c r="X120" s="14">
        <v>70.279041699811671</v>
      </c>
      <c r="Y120" s="14">
        <v>70.768809130212588</v>
      </c>
      <c r="Z120" s="14">
        <v>72.165074103543816</v>
      </c>
      <c r="AA120" s="14">
        <v>69.690965128186278</v>
      </c>
      <c r="AB120" s="14">
        <v>70.344413744767905</v>
      </c>
      <c r="AC120" s="14">
        <v>69.894027285283428</v>
      </c>
      <c r="AD120" s="14">
        <v>69.942696206444026</v>
      </c>
      <c r="AE120" s="14">
        <v>69.873069031686612</v>
      </c>
      <c r="AF120" s="14">
        <v>68.821934859883953</v>
      </c>
      <c r="AG120" s="14">
        <v>68.867034701070324</v>
      </c>
    </row>
    <row r="121" spans="1:33" x14ac:dyDescent="0.25"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</row>
    <row r="122" spans="1:33" x14ac:dyDescent="0.25">
      <c r="A122" s="1" t="s">
        <v>10</v>
      </c>
      <c r="B122" s="1"/>
      <c r="C122" s="1">
        <f>C119</f>
        <v>2020</v>
      </c>
      <c r="D122" s="1">
        <f t="shared" ref="D122:AG122" si="7">D119</f>
        <v>2021</v>
      </c>
      <c r="E122" s="1">
        <f t="shared" si="7"/>
        <v>2022</v>
      </c>
      <c r="F122" s="1">
        <f t="shared" si="7"/>
        <v>2023</v>
      </c>
      <c r="G122" s="1">
        <f t="shared" si="7"/>
        <v>2024</v>
      </c>
      <c r="H122" s="1">
        <f t="shared" si="7"/>
        <v>2025</v>
      </c>
      <c r="I122" s="1">
        <f t="shared" si="7"/>
        <v>2026</v>
      </c>
      <c r="J122" s="1">
        <f t="shared" si="7"/>
        <v>2027</v>
      </c>
      <c r="K122" s="1">
        <f t="shared" si="7"/>
        <v>2028</v>
      </c>
      <c r="L122" s="1">
        <f t="shared" si="7"/>
        <v>2029</v>
      </c>
      <c r="M122" s="1">
        <f t="shared" si="7"/>
        <v>2030</v>
      </c>
      <c r="N122" s="1">
        <f t="shared" si="7"/>
        <v>2031</v>
      </c>
      <c r="O122" s="1">
        <f t="shared" si="7"/>
        <v>2032</v>
      </c>
      <c r="P122" s="1">
        <f t="shared" si="7"/>
        <v>2033</v>
      </c>
      <c r="Q122" s="1">
        <f t="shared" si="7"/>
        <v>2034</v>
      </c>
      <c r="R122" s="1">
        <f t="shared" si="7"/>
        <v>2035</v>
      </c>
      <c r="S122" s="1">
        <f t="shared" si="7"/>
        <v>2036</v>
      </c>
      <c r="T122" s="1">
        <f t="shared" si="7"/>
        <v>2037</v>
      </c>
      <c r="U122" s="1">
        <f t="shared" si="7"/>
        <v>2038</v>
      </c>
      <c r="V122" s="1">
        <f t="shared" si="7"/>
        <v>2039</v>
      </c>
      <c r="W122" s="1">
        <f t="shared" si="7"/>
        <v>2040</v>
      </c>
      <c r="X122" s="1">
        <f t="shared" si="7"/>
        <v>2041</v>
      </c>
      <c r="Y122" s="1">
        <f t="shared" si="7"/>
        <v>2042</v>
      </c>
      <c r="Z122" s="1">
        <f t="shared" si="7"/>
        <v>2043</v>
      </c>
      <c r="AA122" s="1">
        <f t="shared" si="7"/>
        <v>2044</v>
      </c>
      <c r="AB122" s="1">
        <f t="shared" si="7"/>
        <v>2045</v>
      </c>
      <c r="AC122" s="1">
        <f t="shared" si="7"/>
        <v>2046</v>
      </c>
      <c r="AD122" s="1">
        <f t="shared" si="7"/>
        <v>2047</v>
      </c>
      <c r="AE122" s="1">
        <f t="shared" si="7"/>
        <v>2048</v>
      </c>
      <c r="AF122" s="1">
        <f t="shared" si="7"/>
        <v>2049</v>
      </c>
      <c r="AG122" s="1">
        <f t="shared" si="7"/>
        <v>2050</v>
      </c>
    </row>
    <row r="123" spans="1:33" x14ac:dyDescent="0.25">
      <c r="A123" s="4" t="s">
        <v>23</v>
      </c>
      <c r="B123" s="4" t="s">
        <v>32</v>
      </c>
      <c r="C123" s="14">
        <v>-0.31484789990887663</v>
      </c>
      <c r="D123" s="14">
        <v>-0.35106411486771805</v>
      </c>
      <c r="E123" s="14">
        <v>-0.29137768684122278</v>
      </c>
      <c r="F123" s="14">
        <v>-7.1043686851254506E-2</v>
      </c>
      <c r="G123" s="14">
        <v>-0.26307076394706996</v>
      </c>
      <c r="H123" s="14">
        <v>6.2749239429038539E-2</v>
      </c>
      <c r="I123" s="14">
        <v>0.37090790502333704</v>
      </c>
      <c r="J123" s="14">
        <v>0.28594430081339794</v>
      </c>
      <c r="K123" s="14">
        <v>0.27272249486575362</v>
      </c>
      <c r="L123" s="14">
        <v>0.49390462065230167</v>
      </c>
      <c r="M123" s="14">
        <v>0.70853549440209918</v>
      </c>
      <c r="N123" s="14">
        <v>0.3557772494417506</v>
      </c>
      <c r="O123" s="14">
        <v>0.14367929680997094</v>
      </c>
      <c r="P123" s="14">
        <v>0.15723609384782122</v>
      </c>
      <c r="Q123" s="14">
        <v>1.2218277971851208</v>
      </c>
      <c r="R123" s="14">
        <v>-4.5832328109568721E-2</v>
      </c>
      <c r="S123" s="14">
        <v>1.8566356915149029</v>
      </c>
      <c r="T123" s="14">
        <v>1.1249244314254696</v>
      </c>
      <c r="U123" s="14">
        <v>-0.23057092181596772</v>
      </c>
      <c r="V123" s="14">
        <v>1.5444593665645101</v>
      </c>
      <c r="W123" s="14">
        <v>1.4618832316071035</v>
      </c>
      <c r="X123" s="14">
        <v>1.5733490614760086</v>
      </c>
      <c r="Y123" s="14">
        <v>0.61228037626783305</v>
      </c>
      <c r="Z123" s="14">
        <v>2.0746812926743274</v>
      </c>
      <c r="AA123" s="14">
        <v>0.52955440313118629</v>
      </c>
      <c r="AB123" s="14">
        <v>-0.23094041741117621</v>
      </c>
      <c r="AC123" s="14">
        <v>0.17804743654279775</v>
      </c>
      <c r="AD123" s="14">
        <v>1.0904740290353914</v>
      </c>
      <c r="AE123" s="14">
        <v>-0.49443596306421966</v>
      </c>
      <c r="AF123" s="14">
        <v>-1.5184111245016538</v>
      </c>
      <c r="AG123" s="14">
        <v>9.9230807185136882E-2</v>
      </c>
    </row>
    <row r="124" spans="1:33" x14ac:dyDescent="0.25">
      <c r="A124" s="1"/>
      <c r="B124" s="1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</row>
    <row r="125" spans="1:33" x14ac:dyDescent="0.25"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</row>
    <row r="126" spans="1:33" x14ac:dyDescent="0.25"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</row>
    <row r="127" spans="1:33" x14ac:dyDescent="0.25"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</row>
    <row r="128" spans="1:33" x14ac:dyDescent="0.25"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</row>
    <row r="129" spans="1:33" x14ac:dyDescent="0.25"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</row>
    <row r="142" spans="1:33" ht="18.75" x14ac:dyDescent="0.3">
      <c r="A142" s="11" t="s">
        <v>100</v>
      </c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21">
        <v>0</v>
      </c>
    </row>
    <row r="143" spans="1:33" x14ac:dyDescent="0.25">
      <c r="A143" s="1" t="s">
        <v>11</v>
      </c>
      <c r="B143" s="1"/>
      <c r="C143" s="1">
        <f t="shared" ref="C143:AG143" si="8">C119</f>
        <v>2020</v>
      </c>
      <c r="D143" s="1">
        <f t="shared" si="8"/>
        <v>2021</v>
      </c>
      <c r="E143" s="1">
        <f t="shared" si="8"/>
        <v>2022</v>
      </c>
      <c r="F143" s="1">
        <f t="shared" si="8"/>
        <v>2023</v>
      </c>
      <c r="G143" s="1">
        <f t="shared" si="8"/>
        <v>2024</v>
      </c>
      <c r="H143" s="1">
        <f t="shared" si="8"/>
        <v>2025</v>
      </c>
      <c r="I143" s="1">
        <f t="shared" si="8"/>
        <v>2026</v>
      </c>
      <c r="J143" s="1">
        <f t="shared" si="8"/>
        <v>2027</v>
      </c>
      <c r="K143" s="1">
        <f t="shared" si="8"/>
        <v>2028</v>
      </c>
      <c r="L143" s="1">
        <f t="shared" si="8"/>
        <v>2029</v>
      </c>
      <c r="M143" s="1">
        <f t="shared" si="8"/>
        <v>2030</v>
      </c>
      <c r="N143" s="1">
        <f t="shared" si="8"/>
        <v>2031</v>
      </c>
      <c r="O143" s="1">
        <f t="shared" si="8"/>
        <v>2032</v>
      </c>
      <c r="P143" s="1">
        <f t="shared" si="8"/>
        <v>2033</v>
      </c>
      <c r="Q143" s="1">
        <f t="shared" si="8"/>
        <v>2034</v>
      </c>
      <c r="R143" s="1">
        <f t="shared" si="8"/>
        <v>2035</v>
      </c>
      <c r="S143" s="1">
        <f t="shared" si="8"/>
        <v>2036</v>
      </c>
      <c r="T143" s="1">
        <f t="shared" si="8"/>
        <v>2037</v>
      </c>
      <c r="U143" s="1">
        <f t="shared" si="8"/>
        <v>2038</v>
      </c>
      <c r="V143" s="1">
        <f t="shared" si="8"/>
        <v>2039</v>
      </c>
      <c r="W143" s="1">
        <f t="shared" si="8"/>
        <v>2040</v>
      </c>
      <c r="X143" s="1">
        <f t="shared" si="8"/>
        <v>2041</v>
      </c>
      <c r="Y143" s="1">
        <f t="shared" si="8"/>
        <v>2042</v>
      </c>
      <c r="Z143" s="1">
        <f t="shared" si="8"/>
        <v>2043</v>
      </c>
      <c r="AA143" s="1">
        <f t="shared" si="8"/>
        <v>2044</v>
      </c>
      <c r="AB143" s="1">
        <f t="shared" si="8"/>
        <v>2045</v>
      </c>
      <c r="AC143" s="1">
        <f t="shared" si="8"/>
        <v>2046</v>
      </c>
      <c r="AD143" s="1">
        <f t="shared" si="8"/>
        <v>2047</v>
      </c>
      <c r="AE143" s="1">
        <f t="shared" si="8"/>
        <v>2048</v>
      </c>
      <c r="AF143" s="1">
        <f t="shared" si="8"/>
        <v>2049</v>
      </c>
      <c r="AG143" s="1">
        <f t="shared" si="8"/>
        <v>2050</v>
      </c>
    </row>
    <row r="144" spans="1:33" x14ac:dyDescent="0.25">
      <c r="A144" s="4" t="s">
        <v>12</v>
      </c>
      <c r="B144" s="12" t="s">
        <v>40</v>
      </c>
      <c r="C144" s="14">
        <v>23.138010177742952</v>
      </c>
      <c r="D144" s="14">
        <v>23.471440506631986</v>
      </c>
      <c r="E144" s="14">
        <v>23.723880449416662</v>
      </c>
      <c r="F144" s="14">
        <v>23.688555652257996</v>
      </c>
      <c r="G144" s="14">
        <v>23.791076647625509</v>
      </c>
      <c r="H144" s="14">
        <v>24.266127305690674</v>
      </c>
      <c r="I144" s="14">
        <v>24.605524589767647</v>
      </c>
      <c r="J144" s="14">
        <v>24.651108629573393</v>
      </c>
      <c r="K144" s="14">
        <v>24.821410430111563</v>
      </c>
      <c r="L144" s="14">
        <v>25.504092199231398</v>
      </c>
      <c r="M144" s="14">
        <v>25.524350535708106</v>
      </c>
      <c r="N144" s="14">
        <v>24.960780641107085</v>
      </c>
      <c r="O144" s="14">
        <v>25.056565008290452</v>
      </c>
      <c r="P144" s="14">
        <v>25.627800617921149</v>
      </c>
      <c r="Q144" s="14">
        <v>25.845868191882225</v>
      </c>
      <c r="R144" s="14">
        <v>26.395718616909118</v>
      </c>
      <c r="S144" s="14">
        <v>26.416461956255318</v>
      </c>
      <c r="T144" s="14">
        <v>26.407199210777424</v>
      </c>
      <c r="U144" s="14">
        <v>26.477580919418266</v>
      </c>
      <c r="V144" s="14">
        <v>26.643159896832866</v>
      </c>
      <c r="W144" s="14">
        <v>26.78310689251078</v>
      </c>
      <c r="X144" s="14">
        <v>26.965023521788773</v>
      </c>
      <c r="Y144" s="14">
        <v>27.105858911963878</v>
      </c>
      <c r="Z144" s="14">
        <v>27.345189932116597</v>
      </c>
      <c r="AA144" s="14">
        <v>27.096416655618043</v>
      </c>
      <c r="AB144" s="14">
        <v>27.227987595090433</v>
      </c>
      <c r="AC144" s="14">
        <v>27.07687710711976</v>
      </c>
      <c r="AD144" s="14">
        <v>27.059573352202779</v>
      </c>
      <c r="AE144" s="14">
        <v>27.049665899458113</v>
      </c>
      <c r="AF144" s="14">
        <v>26.901842248259364</v>
      </c>
      <c r="AG144" s="14">
        <v>26.943767223465375</v>
      </c>
    </row>
    <row r="145" spans="1:33" x14ac:dyDescent="0.25">
      <c r="A145" s="4" t="s">
        <v>13</v>
      </c>
      <c r="B145" s="12" t="s">
        <v>40</v>
      </c>
      <c r="C145" s="14">
        <v>21.507041065677662</v>
      </c>
      <c r="D145" s="14">
        <v>21.816531103726462</v>
      </c>
      <c r="E145" s="14">
        <v>22.048008487257338</v>
      </c>
      <c r="F145" s="14">
        <v>22.020917219747034</v>
      </c>
      <c r="G145" s="14">
        <v>22.117226653726334</v>
      </c>
      <c r="H145" s="14">
        <v>22.55760927813682</v>
      </c>
      <c r="I145" s="14">
        <v>22.874393501898968</v>
      </c>
      <c r="J145" s="14">
        <v>22.910079570302436</v>
      </c>
      <c r="K145" s="14">
        <v>23.069306636929664</v>
      </c>
      <c r="L145" s="14">
        <v>23.707142353945933</v>
      </c>
      <c r="M145" s="14">
        <v>23.736271518539073</v>
      </c>
      <c r="N145" s="14">
        <v>23.170377198656169</v>
      </c>
      <c r="O145" s="14">
        <v>23.248498203227783</v>
      </c>
      <c r="P145" s="14">
        <v>23.771450897949713</v>
      </c>
      <c r="Q145" s="14">
        <v>23.974095781135091</v>
      </c>
      <c r="R145" s="14">
        <v>24.473131325322687</v>
      </c>
      <c r="S145" s="14">
        <v>24.488480394881769</v>
      </c>
      <c r="T145" s="14">
        <v>24.467296533630833</v>
      </c>
      <c r="U145" s="14">
        <v>24.52388960767459</v>
      </c>
      <c r="V145" s="14">
        <v>24.672595726936152</v>
      </c>
      <c r="W145" s="14">
        <v>24.797232971902577</v>
      </c>
      <c r="X145" s="14">
        <v>24.969529724198541</v>
      </c>
      <c r="Y145" s="14">
        <v>25.107536099578589</v>
      </c>
      <c r="Z145" s="14">
        <v>25.343403199984554</v>
      </c>
      <c r="AA145" s="14">
        <v>25.138526836268174</v>
      </c>
      <c r="AB145" s="14">
        <v>25.27324381430077</v>
      </c>
      <c r="AC145" s="14">
        <v>25.150666428685302</v>
      </c>
      <c r="AD145" s="14">
        <v>25.137715422217912</v>
      </c>
      <c r="AE145" s="14">
        <v>25.133539195243806</v>
      </c>
      <c r="AF145" s="14">
        <v>25.005768157856718</v>
      </c>
      <c r="AG145" s="14">
        <v>25.056656989838469</v>
      </c>
    </row>
    <row r="146" spans="1:33" x14ac:dyDescent="0.25">
      <c r="A146" s="4" t="s">
        <v>14</v>
      </c>
      <c r="B146" s="12" t="s">
        <v>40</v>
      </c>
      <c r="C146" s="14">
        <v>9.7523308174937036</v>
      </c>
      <c r="D146" s="14">
        <v>9.9788467527437472</v>
      </c>
      <c r="E146" s="14">
        <v>10.141993424703916</v>
      </c>
      <c r="F146" s="14">
        <v>10.062952306805226</v>
      </c>
      <c r="G146" s="14">
        <v>10.103235935728581</v>
      </c>
      <c r="H146" s="14">
        <v>10.436373136821498</v>
      </c>
      <c r="I146" s="14">
        <v>10.661335725864415</v>
      </c>
      <c r="J146" s="14">
        <v>10.671696857469195</v>
      </c>
      <c r="K146" s="14">
        <v>10.768813092251481</v>
      </c>
      <c r="L146" s="14">
        <v>11.265794981315656</v>
      </c>
      <c r="M146" s="14">
        <v>11.225480797678809</v>
      </c>
      <c r="N146" s="14">
        <v>10.996947857241324</v>
      </c>
      <c r="O146" s="14">
        <v>11.050983587189513</v>
      </c>
      <c r="P146" s="14">
        <v>11.472109423881024</v>
      </c>
      <c r="Q146" s="14">
        <v>11.609813456940469</v>
      </c>
      <c r="R146" s="14">
        <v>12.033083403363335</v>
      </c>
      <c r="S146" s="14">
        <v>12.023367813068226</v>
      </c>
      <c r="T146" s="14">
        <v>11.992966973913131</v>
      </c>
      <c r="U146" s="14">
        <v>12.010880835965395</v>
      </c>
      <c r="V146" s="14">
        <v>12.133249953640551</v>
      </c>
      <c r="W146" s="14">
        <v>12.235624942692976</v>
      </c>
      <c r="X146" s="14">
        <v>12.394700736287216</v>
      </c>
      <c r="Y146" s="14">
        <v>12.504055202509209</v>
      </c>
      <c r="Z146" s="14">
        <v>12.689982322688333</v>
      </c>
      <c r="AA146" s="14">
        <v>12.468468279044654</v>
      </c>
      <c r="AB146" s="14">
        <v>12.579489709548307</v>
      </c>
      <c r="AC146" s="14">
        <v>12.458852397157443</v>
      </c>
      <c r="AD146" s="14">
        <v>12.462607584498489</v>
      </c>
      <c r="AE146" s="14">
        <v>12.473754078203537</v>
      </c>
      <c r="AF146" s="14">
        <v>12.361495064186327</v>
      </c>
      <c r="AG146" s="14">
        <v>12.398558689176463</v>
      </c>
    </row>
    <row r="147" spans="1:33" x14ac:dyDescent="0.25"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</row>
    <row r="148" spans="1:33" x14ac:dyDescent="0.25">
      <c r="A148" s="1" t="s">
        <v>10</v>
      </c>
      <c r="B148" s="1"/>
      <c r="C148" s="17">
        <f>C143</f>
        <v>2020</v>
      </c>
      <c r="D148" s="17">
        <f t="shared" ref="D148:AG148" si="9">D143</f>
        <v>2021</v>
      </c>
      <c r="E148" s="17">
        <f t="shared" si="9"/>
        <v>2022</v>
      </c>
      <c r="F148" s="17">
        <f t="shared" si="9"/>
        <v>2023</v>
      </c>
      <c r="G148" s="17">
        <f t="shared" si="9"/>
        <v>2024</v>
      </c>
      <c r="H148" s="17">
        <f t="shared" si="9"/>
        <v>2025</v>
      </c>
      <c r="I148" s="17">
        <f t="shared" si="9"/>
        <v>2026</v>
      </c>
      <c r="J148" s="17">
        <f t="shared" si="9"/>
        <v>2027</v>
      </c>
      <c r="K148" s="17">
        <f t="shared" si="9"/>
        <v>2028</v>
      </c>
      <c r="L148" s="17">
        <f t="shared" si="9"/>
        <v>2029</v>
      </c>
      <c r="M148" s="17">
        <f t="shared" si="9"/>
        <v>2030</v>
      </c>
      <c r="N148" s="17">
        <f t="shared" si="9"/>
        <v>2031</v>
      </c>
      <c r="O148" s="17">
        <f t="shared" si="9"/>
        <v>2032</v>
      </c>
      <c r="P148" s="17">
        <f t="shared" si="9"/>
        <v>2033</v>
      </c>
      <c r="Q148" s="17">
        <f t="shared" si="9"/>
        <v>2034</v>
      </c>
      <c r="R148" s="17">
        <f t="shared" si="9"/>
        <v>2035</v>
      </c>
      <c r="S148" s="17">
        <f t="shared" si="9"/>
        <v>2036</v>
      </c>
      <c r="T148" s="17">
        <f t="shared" si="9"/>
        <v>2037</v>
      </c>
      <c r="U148" s="17">
        <f t="shared" si="9"/>
        <v>2038</v>
      </c>
      <c r="V148" s="17">
        <f t="shared" si="9"/>
        <v>2039</v>
      </c>
      <c r="W148" s="17">
        <f t="shared" si="9"/>
        <v>2040</v>
      </c>
      <c r="X148" s="17">
        <f t="shared" si="9"/>
        <v>2041</v>
      </c>
      <c r="Y148" s="17">
        <f t="shared" si="9"/>
        <v>2042</v>
      </c>
      <c r="Z148" s="17">
        <f t="shared" si="9"/>
        <v>2043</v>
      </c>
      <c r="AA148" s="17">
        <f t="shared" si="9"/>
        <v>2044</v>
      </c>
      <c r="AB148" s="17">
        <f t="shared" si="9"/>
        <v>2045</v>
      </c>
      <c r="AC148" s="17">
        <f t="shared" si="9"/>
        <v>2046</v>
      </c>
      <c r="AD148" s="17">
        <f t="shared" si="9"/>
        <v>2047</v>
      </c>
      <c r="AE148" s="17">
        <f t="shared" si="9"/>
        <v>2048</v>
      </c>
      <c r="AF148" s="17">
        <f t="shared" si="9"/>
        <v>2049</v>
      </c>
      <c r="AG148" s="17">
        <f t="shared" si="9"/>
        <v>2050</v>
      </c>
    </row>
    <row r="149" spans="1:33" x14ac:dyDescent="0.25">
      <c r="A149" s="4" t="s">
        <v>12</v>
      </c>
      <c r="B149" s="12" t="s">
        <v>40</v>
      </c>
      <c r="C149" s="14">
        <v>-6.1049148117700014E-2</v>
      </c>
      <c r="D149" s="14">
        <v>0.18575606288720437</v>
      </c>
      <c r="E149" s="14">
        <v>8.7795667276360234E-2</v>
      </c>
      <c r="F149" s="14">
        <v>-0.1855400832182994</v>
      </c>
      <c r="G149" s="14">
        <v>-1.1987359378995421E-2</v>
      </c>
      <c r="H149" s="14">
        <v>0.33363185826843278</v>
      </c>
      <c r="I149" s="14">
        <v>0.25865923778976097</v>
      </c>
      <c r="J149" s="14">
        <v>1.6292476793019262E-2</v>
      </c>
      <c r="K149" s="14">
        <v>0.11393718470824865</v>
      </c>
      <c r="L149" s="14">
        <v>0.62775924047008402</v>
      </c>
      <c r="M149" s="14">
        <v>-1.2976237058488493E-3</v>
      </c>
      <c r="N149" s="14">
        <v>-0.5433414071578575</v>
      </c>
      <c r="O149" s="14">
        <v>5.9215154701263373E-2</v>
      </c>
      <c r="P149" s="14">
        <v>0.4617397947076114</v>
      </c>
      <c r="Q149" s="14">
        <v>0.15737577433053218</v>
      </c>
      <c r="R149" s="14">
        <v>0.67800413849422014</v>
      </c>
      <c r="S149" s="14">
        <v>-8.8286660763635894E-2</v>
      </c>
      <c r="T149" s="14">
        <v>0.16836507013521285</v>
      </c>
      <c r="U149" s="14">
        <v>0.13699511079425264</v>
      </c>
      <c r="V149" s="14">
        <v>3.5517187219273438E-2</v>
      </c>
      <c r="W149" s="14">
        <v>0.24088580676181692</v>
      </c>
      <c r="X149" s="14">
        <v>0.18007766012724602</v>
      </c>
      <c r="Y149" s="14">
        <v>9.419971601000654E-2</v>
      </c>
      <c r="Z149" s="14">
        <v>2.5353758988973851E-2</v>
      </c>
      <c r="AA149" s="14">
        <v>-0.15064472043999189</v>
      </c>
      <c r="AB149" s="14">
        <v>2.5623080667610765E-2</v>
      </c>
      <c r="AC149" s="14">
        <v>-0.40135912134995166</v>
      </c>
      <c r="AD149" s="14">
        <v>-0.2971154490305743</v>
      </c>
      <c r="AE149" s="14">
        <v>-0.11380372155666407</v>
      </c>
      <c r="AF149" s="14">
        <v>-0.51054871950546854</v>
      </c>
      <c r="AG149" s="14">
        <v>-0.38229892540979193</v>
      </c>
    </row>
    <row r="150" spans="1:33" x14ac:dyDescent="0.25">
      <c r="A150" s="4" t="s">
        <v>13</v>
      </c>
      <c r="B150" s="12" t="s">
        <v>40</v>
      </c>
      <c r="C150" s="14">
        <v>-8.4152977635508108E-2</v>
      </c>
      <c r="D150" s="14">
        <v>0.14022318855317195</v>
      </c>
      <c r="E150" s="14">
        <v>4.7562697586791103E-2</v>
      </c>
      <c r="F150" s="14">
        <v>-0.19848881828314191</v>
      </c>
      <c r="G150" s="14">
        <v>-4.5050317962051167E-2</v>
      </c>
      <c r="H150" s="14">
        <v>0.27617259405808525</v>
      </c>
      <c r="I150" s="14">
        <v>0.21205103687969995</v>
      </c>
      <c r="J150" s="14">
        <v>-2.5533034638513641E-2</v>
      </c>
      <c r="K150" s="14">
        <v>7.4532997706825199E-2</v>
      </c>
      <c r="L150" s="14">
        <v>0.5557699216047105</v>
      </c>
      <c r="M150" s="14">
        <v>-2.2446913475949515E-2</v>
      </c>
      <c r="N150" s="14">
        <v>-0.57338508225303286</v>
      </c>
      <c r="O150" s="14">
        <v>9.9880380368020383E-3</v>
      </c>
      <c r="P150" s="14">
        <v>0.37601486745973034</v>
      </c>
      <c r="Q150" s="14">
        <v>0.11996418420805099</v>
      </c>
      <c r="R150" s="14">
        <v>0.59416650895702716</v>
      </c>
      <c r="S150" s="14">
        <v>-0.11032517641484318</v>
      </c>
      <c r="T150" s="14">
        <v>0.12325803864742824</v>
      </c>
      <c r="U150" s="14">
        <v>9.3640365384743518E-2</v>
      </c>
      <c r="V150" s="14">
        <v>6.1034727179887227E-4</v>
      </c>
      <c r="W150" s="14">
        <v>0.19567472369514505</v>
      </c>
      <c r="X150" s="14">
        <v>0.14726751092799262</v>
      </c>
      <c r="Y150" s="14">
        <v>7.0070134635628278E-2</v>
      </c>
      <c r="Z150" s="14">
        <v>4.8874661675846198E-3</v>
      </c>
      <c r="AA150" s="14">
        <v>-0.14773927193388303</v>
      </c>
      <c r="AB150" s="14">
        <v>9.7737511728297477E-3</v>
      </c>
      <c r="AC150" s="14">
        <v>-0.37774304285703764</v>
      </c>
      <c r="AD150" s="14">
        <v>-0.29863074926065636</v>
      </c>
      <c r="AE150" s="14">
        <v>-0.12491706897052524</v>
      </c>
      <c r="AF150" s="14">
        <v>-0.483640902066238</v>
      </c>
      <c r="AG150" s="14">
        <v>-0.35275160064325561</v>
      </c>
    </row>
    <row r="151" spans="1:33" x14ac:dyDescent="0.25">
      <c r="A151" s="4" t="s">
        <v>14</v>
      </c>
      <c r="B151" s="12" t="s">
        <v>40</v>
      </c>
      <c r="C151" s="14">
        <v>-6.6980910754764977E-2</v>
      </c>
      <c r="D151" s="14">
        <v>0.15218272680219869</v>
      </c>
      <c r="E151" s="14">
        <v>7.6944681521013081E-2</v>
      </c>
      <c r="F151" s="14">
        <v>-0.15216997174772473</v>
      </c>
      <c r="G151" s="14">
        <v>-3.1242376000619743E-3</v>
      </c>
      <c r="H151" s="14">
        <v>0.27046424779807765</v>
      </c>
      <c r="I151" s="14">
        <v>0.20303805236052064</v>
      </c>
      <c r="J151" s="14">
        <v>2.8772540137252278E-2</v>
      </c>
      <c r="K151" s="14">
        <v>9.2489390650449366E-2</v>
      </c>
      <c r="L151" s="14">
        <v>0.49523891914894591</v>
      </c>
      <c r="M151" s="14">
        <v>-1.3377830729652374E-2</v>
      </c>
      <c r="N151" s="14">
        <v>-0.17180403686532131</v>
      </c>
      <c r="O151" s="14">
        <v>6.7907908151076057E-2</v>
      </c>
      <c r="P151" s="14">
        <v>0.39810277683838358</v>
      </c>
      <c r="Q151" s="14">
        <v>0.11807747053777717</v>
      </c>
      <c r="R151" s="14">
        <v>0.54415107083075753</v>
      </c>
      <c r="S151" s="14">
        <v>-7.387560904247259E-2</v>
      </c>
      <c r="T151" s="14">
        <v>0.13629458100617953</v>
      </c>
      <c r="U151" s="14">
        <v>9.8948876720433177E-2</v>
      </c>
      <c r="V151" s="14">
        <v>3.1773392070716611E-2</v>
      </c>
      <c r="W151" s="14">
        <v>0.20256609596575359</v>
      </c>
      <c r="X151" s="14">
        <v>0.19722738928569683</v>
      </c>
      <c r="Y151" s="14">
        <v>0.1196812718145317</v>
      </c>
      <c r="Z151" s="14">
        <v>6.8212350090487206E-2</v>
      </c>
      <c r="AA151" s="14">
        <v>-8.7530466407535812E-2</v>
      </c>
      <c r="AB151" s="14">
        <v>6.7600571120854269E-2</v>
      </c>
      <c r="AC151" s="14">
        <v>-0.27676937595423468</v>
      </c>
      <c r="AD151" s="14">
        <v>-0.16735913224876953</v>
      </c>
      <c r="AE151" s="14">
        <v>-2.2378218464321975E-2</v>
      </c>
      <c r="AF151" s="14">
        <v>-0.35495204683328119</v>
      </c>
      <c r="AG151" s="14">
        <v>-0.26985239676566941</v>
      </c>
    </row>
    <row r="169" spans="1:33" ht="18.75" x14ac:dyDescent="0.3">
      <c r="A169" s="11" t="s">
        <v>101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21">
        <v>0</v>
      </c>
    </row>
    <row r="170" spans="1:33" x14ac:dyDescent="0.25">
      <c r="A170" s="1" t="s">
        <v>0</v>
      </c>
      <c r="B170" s="1"/>
      <c r="C170" s="1">
        <f t="shared" ref="C170:AG170" si="10">C143</f>
        <v>2020</v>
      </c>
      <c r="D170" s="1">
        <f t="shared" si="10"/>
        <v>2021</v>
      </c>
      <c r="E170" s="1">
        <f t="shared" si="10"/>
        <v>2022</v>
      </c>
      <c r="F170" s="1">
        <f t="shared" si="10"/>
        <v>2023</v>
      </c>
      <c r="G170" s="1">
        <f t="shared" si="10"/>
        <v>2024</v>
      </c>
      <c r="H170" s="1">
        <f t="shared" si="10"/>
        <v>2025</v>
      </c>
      <c r="I170" s="1">
        <f t="shared" si="10"/>
        <v>2026</v>
      </c>
      <c r="J170" s="1">
        <f t="shared" si="10"/>
        <v>2027</v>
      </c>
      <c r="K170" s="1">
        <f t="shared" si="10"/>
        <v>2028</v>
      </c>
      <c r="L170" s="1">
        <f t="shared" si="10"/>
        <v>2029</v>
      </c>
      <c r="M170" s="1">
        <f t="shared" si="10"/>
        <v>2030</v>
      </c>
      <c r="N170" s="1">
        <f t="shared" si="10"/>
        <v>2031</v>
      </c>
      <c r="O170" s="1">
        <f t="shared" si="10"/>
        <v>2032</v>
      </c>
      <c r="P170" s="1">
        <f t="shared" si="10"/>
        <v>2033</v>
      </c>
      <c r="Q170" s="1">
        <f t="shared" si="10"/>
        <v>2034</v>
      </c>
      <c r="R170" s="1">
        <f t="shared" si="10"/>
        <v>2035</v>
      </c>
      <c r="S170" s="1">
        <f t="shared" si="10"/>
        <v>2036</v>
      </c>
      <c r="T170" s="1">
        <f t="shared" si="10"/>
        <v>2037</v>
      </c>
      <c r="U170" s="1">
        <f t="shared" si="10"/>
        <v>2038</v>
      </c>
      <c r="V170" s="1">
        <f t="shared" si="10"/>
        <v>2039</v>
      </c>
      <c r="W170" s="1">
        <f t="shared" si="10"/>
        <v>2040</v>
      </c>
      <c r="X170" s="1">
        <f t="shared" si="10"/>
        <v>2041</v>
      </c>
      <c r="Y170" s="1">
        <f t="shared" si="10"/>
        <v>2042</v>
      </c>
      <c r="Z170" s="1">
        <f t="shared" si="10"/>
        <v>2043</v>
      </c>
      <c r="AA170" s="1">
        <f t="shared" si="10"/>
        <v>2044</v>
      </c>
      <c r="AB170" s="1">
        <f t="shared" si="10"/>
        <v>2045</v>
      </c>
      <c r="AC170" s="1">
        <f t="shared" si="10"/>
        <v>2046</v>
      </c>
      <c r="AD170" s="1">
        <f t="shared" si="10"/>
        <v>2047</v>
      </c>
      <c r="AE170" s="1">
        <f t="shared" si="10"/>
        <v>2048</v>
      </c>
      <c r="AF170" s="1">
        <f t="shared" si="10"/>
        <v>2049</v>
      </c>
      <c r="AG170" s="1">
        <f t="shared" si="10"/>
        <v>2050</v>
      </c>
    </row>
    <row r="171" spans="1:33" x14ac:dyDescent="0.25">
      <c r="A171" s="4" t="s">
        <v>21</v>
      </c>
      <c r="B171" s="4" t="s">
        <v>33</v>
      </c>
      <c r="C171" s="15">
        <v>1296.2685328729583</v>
      </c>
      <c r="D171" s="15">
        <v>1308.9846483930796</v>
      </c>
      <c r="E171" s="15">
        <v>1316.0395990924392</v>
      </c>
      <c r="F171" s="15">
        <v>1300.6111046889953</v>
      </c>
      <c r="G171" s="15">
        <v>1299.4781289137013</v>
      </c>
      <c r="H171" s="15">
        <v>1314.4949221290094</v>
      </c>
      <c r="I171" s="15">
        <v>1324.7615051318264</v>
      </c>
      <c r="J171" s="15">
        <v>1325.1681522677793</v>
      </c>
      <c r="K171" s="15">
        <v>1329.4277949979462</v>
      </c>
      <c r="L171" s="15">
        <v>1368.8536960973647</v>
      </c>
      <c r="M171" s="15">
        <v>1365.2581101611781</v>
      </c>
      <c r="N171" s="15">
        <v>1339.41014172358</v>
      </c>
      <c r="O171" s="15">
        <v>1349.6028628460253</v>
      </c>
      <c r="P171" s="15">
        <v>1376.6265756699768</v>
      </c>
      <c r="Q171" s="15">
        <v>1389.5907523783494</v>
      </c>
      <c r="R171" s="15">
        <v>1436.9427145907628</v>
      </c>
      <c r="S171" s="15">
        <v>1430.4871635573497</v>
      </c>
      <c r="T171" s="15">
        <v>1443.126514090646</v>
      </c>
      <c r="U171" s="15">
        <v>1466.1051806197781</v>
      </c>
      <c r="V171" s="15">
        <v>1472.9570960656336</v>
      </c>
      <c r="W171" s="15">
        <v>1499.3771590335232</v>
      </c>
      <c r="X171" s="15">
        <v>1527.3830455133821</v>
      </c>
      <c r="Y171" s="15">
        <v>1558.6289852854502</v>
      </c>
      <c r="Z171" s="15">
        <v>1573.2082526544252</v>
      </c>
      <c r="AA171" s="15">
        <v>1586.0219896205758</v>
      </c>
      <c r="AB171" s="15">
        <v>1624.1895506200844</v>
      </c>
      <c r="AC171" s="15">
        <v>1636.9778409706246</v>
      </c>
      <c r="AD171" s="15">
        <v>1651.1292832328813</v>
      </c>
      <c r="AE171" s="15">
        <v>1691.5514934579498</v>
      </c>
      <c r="AF171" s="15">
        <v>1715.420671391749</v>
      </c>
      <c r="AG171" s="15">
        <v>1727.9605987936086</v>
      </c>
    </row>
    <row r="172" spans="1:33" x14ac:dyDescent="0.25">
      <c r="A172" s="4" t="s">
        <v>22</v>
      </c>
      <c r="C172" s="22">
        <v>2.3493285092978523E-2</v>
      </c>
      <c r="D172" s="22">
        <v>2.3465627267121623E-2</v>
      </c>
      <c r="E172" s="22">
        <v>2.3335408956556E-2</v>
      </c>
      <c r="F172" s="22">
        <v>2.2810917892168998E-2</v>
      </c>
      <c r="G172" s="22">
        <v>2.2543073259979302E-2</v>
      </c>
      <c r="H172" s="22">
        <v>2.2555471246471524E-2</v>
      </c>
      <c r="I172" s="22">
        <v>2.2484308563013432E-2</v>
      </c>
      <c r="J172" s="22">
        <v>2.2246498831127066E-2</v>
      </c>
      <c r="K172" s="22">
        <v>2.2075181355111346E-2</v>
      </c>
      <c r="L172" s="22">
        <v>2.2482541460101028E-2</v>
      </c>
      <c r="M172" s="22">
        <v>2.217951164581166E-2</v>
      </c>
      <c r="N172" s="22">
        <v>2.1522843204195698E-2</v>
      </c>
      <c r="O172" s="22">
        <v>2.1450671599394913E-2</v>
      </c>
      <c r="P172" s="22">
        <v>2.1642124794192252E-2</v>
      </c>
      <c r="Q172" s="22">
        <v>2.1608245594720171E-2</v>
      </c>
      <c r="R172" s="22">
        <v>2.2101456315426673E-2</v>
      </c>
      <c r="S172" s="22">
        <v>2.1762773691289893E-2</v>
      </c>
      <c r="T172" s="22">
        <v>2.1716184922138424E-2</v>
      </c>
      <c r="U172" s="22">
        <v>2.1821926972261124E-2</v>
      </c>
      <c r="V172" s="22">
        <v>2.1685373721855201E-2</v>
      </c>
      <c r="W172" s="22">
        <v>2.1834163052075837E-2</v>
      </c>
      <c r="X172" s="22">
        <v>2.1999989238849663E-2</v>
      </c>
      <c r="Y172" s="22">
        <v>2.2205783217563259E-2</v>
      </c>
      <c r="Z172" s="22">
        <v>2.216962809392083E-2</v>
      </c>
      <c r="AA172" s="22">
        <v>2.21070218507925E-2</v>
      </c>
      <c r="AB172" s="22">
        <v>2.2392706746459608E-2</v>
      </c>
      <c r="AC172" s="22">
        <v>2.2323460878471951E-2</v>
      </c>
      <c r="AD172" s="22">
        <v>2.227145800718287E-2</v>
      </c>
      <c r="AE172" s="22">
        <v>2.256844500744247E-2</v>
      </c>
      <c r="AF172" s="22">
        <v>2.2637887500627861E-2</v>
      </c>
      <c r="AG172" s="22">
        <v>2.2555265210553874E-2</v>
      </c>
    </row>
    <row r="173" spans="1:33" x14ac:dyDescent="0.25"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</row>
    <row r="174" spans="1:33" x14ac:dyDescent="0.25">
      <c r="A174" s="1" t="s">
        <v>15</v>
      </c>
      <c r="B174" s="1"/>
      <c r="C174" s="1">
        <f>C170</f>
        <v>2020</v>
      </c>
      <c r="D174" s="1">
        <f t="shared" ref="D174:AG174" si="11">D170</f>
        <v>2021</v>
      </c>
      <c r="E174" s="1">
        <f t="shared" si="11"/>
        <v>2022</v>
      </c>
      <c r="F174" s="1">
        <f t="shared" si="11"/>
        <v>2023</v>
      </c>
      <c r="G174" s="1">
        <f t="shared" si="11"/>
        <v>2024</v>
      </c>
      <c r="H174" s="1">
        <f t="shared" si="11"/>
        <v>2025</v>
      </c>
      <c r="I174" s="1">
        <f t="shared" si="11"/>
        <v>2026</v>
      </c>
      <c r="J174" s="1">
        <f t="shared" si="11"/>
        <v>2027</v>
      </c>
      <c r="K174" s="1">
        <f t="shared" si="11"/>
        <v>2028</v>
      </c>
      <c r="L174" s="1">
        <f t="shared" si="11"/>
        <v>2029</v>
      </c>
      <c r="M174" s="1">
        <f t="shared" si="11"/>
        <v>2030</v>
      </c>
      <c r="N174" s="1">
        <f t="shared" si="11"/>
        <v>2031</v>
      </c>
      <c r="O174" s="1">
        <f t="shared" si="11"/>
        <v>2032</v>
      </c>
      <c r="P174" s="1">
        <f t="shared" si="11"/>
        <v>2033</v>
      </c>
      <c r="Q174" s="1">
        <f t="shared" si="11"/>
        <v>2034</v>
      </c>
      <c r="R174" s="1">
        <f t="shared" si="11"/>
        <v>2035</v>
      </c>
      <c r="S174" s="1">
        <f t="shared" si="11"/>
        <v>2036</v>
      </c>
      <c r="T174" s="1">
        <f t="shared" si="11"/>
        <v>2037</v>
      </c>
      <c r="U174" s="1">
        <f t="shared" si="11"/>
        <v>2038</v>
      </c>
      <c r="V174" s="1">
        <f t="shared" si="11"/>
        <v>2039</v>
      </c>
      <c r="W174" s="1">
        <f t="shared" si="11"/>
        <v>2040</v>
      </c>
      <c r="X174" s="1">
        <f t="shared" si="11"/>
        <v>2041</v>
      </c>
      <c r="Y174" s="1">
        <f t="shared" si="11"/>
        <v>2042</v>
      </c>
      <c r="Z174" s="1">
        <f t="shared" si="11"/>
        <v>2043</v>
      </c>
      <c r="AA174" s="1">
        <f t="shared" si="11"/>
        <v>2044</v>
      </c>
      <c r="AB174" s="1">
        <f t="shared" si="11"/>
        <v>2045</v>
      </c>
      <c r="AC174" s="1">
        <f t="shared" si="11"/>
        <v>2046</v>
      </c>
      <c r="AD174" s="1">
        <f t="shared" si="11"/>
        <v>2047</v>
      </c>
      <c r="AE174" s="1">
        <f t="shared" si="11"/>
        <v>2048</v>
      </c>
      <c r="AF174" s="1">
        <f t="shared" si="11"/>
        <v>2049</v>
      </c>
      <c r="AG174" s="1">
        <f t="shared" si="11"/>
        <v>2050</v>
      </c>
    </row>
    <row r="175" spans="1:33" x14ac:dyDescent="0.25">
      <c r="A175" s="4" t="s">
        <v>21</v>
      </c>
      <c r="B175" s="4" t="s">
        <v>33</v>
      </c>
      <c r="C175" s="15">
        <v>1288.2137406680088</v>
      </c>
      <c r="D175" s="15">
        <v>1300.0868209610635</v>
      </c>
      <c r="E175" s="15">
        <v>1308.0441596477879</v>
      </c>
      <c r="F175" s="15">
        <v>1294.6896610763072</v>
      </c>
      <c r="G175" s="15">
        <v>1292.2484829385057</v>
      </c>
      <c r="H175" s="15">
        <v>1310.5087243968803</v>
      </c>
      <c r="I175" s="15">
        <v>1323.4096625054426</v>
      </c>
      <c r="J175" s="15">
        <v>1322.0502564993794</v>
      </c>
      <c r="K175" s="15">
        <v>1326.7428090104486</v>
      </c>
      <c r="L175" s="15">
        <v>1367.8770624375886</v>
      </c>
      <c r="M175" s="15">
        <v>1366.7371587406594</v>
      </c>
      <c r="N175" s="15">
        <v>1337.7015512905102</v>
      </c>
      <c r="O175" s="15">
        <v>1344.0796058084811</v>
      </c>
      <c r="P175" s="15">
        <v>1372.8530950426673</v>
      </c>
      <c r="Q175" s="15">
        <v>1396.5348246417686</v>
      </c>
      <c r="R175" s="15">
        <v>1431.2245081396511</v>
      </c>
      <c r="S175" s="15">
        <v>1440.4083997443106</v>
      </c>
      <c r="T175" s="15">
        <v>1447.5905885925465</v>
      </c>
      <c r="U175" s="15">
        <v>1459.2046413958769</v>
      </c>
      <c r="V175" s="15">
        <v>1478.2179274645482</v>
      </c>
      <c r="W175" s="15">
        <v>1499.5748070624222</v>
      </c>
      <c r="X175" s="15">
        <v>1525.8783072127094</v>
      </c>
      <c r="Y175" s="15">
        <v>1548.0115075900408</v>
      </c>
      <c r="Z175" s="15">
        <v>1580.0499610256504</v>
      </c>
      <c r="AA175" s="15">
        <v>1581.4017035781455</v>
      </c>
      <c r="AB175" s="15">
        <v>1611.237884178867</v>
      </c>
      <c r="AC175" s="15">
        <v>1622.0532034790247</v>
      </c>
      <c r="AD175" s="15">
        <v>1647.0432379476547</v>
      </c>
      <c r="AE175" s="15">
        <v>1672.5024507565295</v>
      </c>
      <c r="AF175" s="15">
        <v>1691.5776249758246</v>
      </c>
      <c r="AG175" s="15">
        <v>1720.8428742644196</v>
      </c>
    </row>
    <row r="176" spans="1:33" x14ac:dyDescent="0.25">
      <c r="A176" s="4" t="s">
        <v>22</v>
      </c>
      <c r="C176" s="22">
        <v>2.33473018149488E-2</v>
      </c>
      <c r="D176" s="22">
        <v>2.3306119588965755E-2</v>
      </c>
      <c r="E176" s="22">
        <v>2.3193637501231268E-2</v>
      </c>
      <c r="F176" s="22">
        <v>2.2707063970297068E-2</v>
      </c>
      <c r="G176" s="22">
        <v>2.2417654882219619E-2</v>
      </c>
      <c r="H176" s="22">
        <v>2.2487071919234745E-2</v>
      </c>
      <c r="I176" s="22">
        <v>2.2461364624332771E-2</v>
      </c>
      <c r="J176" s="22">
        <v>2.2194156594824009E-2</v>
      </c>
      <c r="K176" s="22">
        <v>2.2030597096505532E-2</v>
      </c>
      <c r="L176" s="22">
        <v>2.2466500880446796E-2</v>
      </c>
      <c r="M176" s="22">
        <v>2.2203539758114507E-2</v>
      </c>
      <c r="N176" s="22">
        <v>2.1495388041026769E-2</v>
      </c>
      <c r="O176" s="22">
        <v>2.1362884609508453E-2</v>
      </c>
      <c r="P176" s="22">
        <v>2.1582801416242092E-2</v>
      </c>
      <c r="Q176" s="22">
        <v>2.171622646508696E-2</v>
      </c>
      <c r="R176" s="22">
        <v>2.2013505217029671E-2</v>
      </c>
      <c r="S176" s="22">
        <v>2.1913710814932253E-2</v>
      </c>
      <c r="T176" s="22">
        <v>2.178336036825692E-2</v>
      </c>
      <c r="U176" s="22">
        <v>2.1719217381568911E-2</v>
      </c>
      <c r="V176" s="22">
        <v>2.176282546520731E-2</v>
      </c>
      <c r="W176" s="22">
        <v>2.1837041233368583E-2</v>
      </c>
      <c r="X176" s="22">
        <v>2.1978315418049229E-2</v>
      </c>
      <c r="Y176" s="22">
        <v>2.2054516039647663E-2</v>
      </c>
      <c r="Z176" s="22">
        <v>2.2266041349992431E-2</v>
      </c>
      <c r="AA176" s="22">
        <v>2.2042621252840292E-2</v>
      </c>
      <c r="AB176" s="22">
        <v>2.2214142078077512E-2</v>
      </c>
      <c r="AC176" s="22">
        <v>2.2119933651144577E-2</v>
      </c>
      <c r="AD176" s="22">
        <v>2.2216342888754834E-2</v>
      </c>
      <c r="AE176" s="22">
        <v>2.2314295326327768E-2</v>
      </c>
      <c r="AF176" s="22">
        <v>2.2323238032169474E-2</v>
      </c>
      <c r="AG176" s="22">
        <v>2.2462356746921309E-2</v>
      </c>
    </row>
    <row r="194" spans="1:34" ht="18.75" x14ac:dyDescent="0.3">
      <c r="A194" s="11" t="s">
        <v>134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21">
        <v>0</v>
      </c>
    </row>
    <row r="195" spans="1:34" x14ac:dyDescent="0.25">
      <c r="A195" s="1" t="s">
        <v>11</v>
      </c>
      <c r="B195" s="1"/>
      <c r="C195" s="1">
        <f>C170</f>
        <v>2020</v>
      </c>
      <c r="D195" s="1">
        <f t="shared" ref="D195:AG195" si="12">D170</f>
        <v>2021</v>
      </c>
      <c r="E195" s="1">
        <f t="shared" si="12"/>
        <v>2022</v>
      </c>
      <c r="F195" s="1">
        <f t="shared" si="12"/>
        <v>2023</v>
      </c>
      <c r="G195" s="1">
        <f t="shared" si="12"/>
        <v>2024</v>
      </c>
      <c r="H195" s="1">
        <f t="shared" si="12"/>
        <v>2025</v>
      </c>
      <c r="I195" s="1">
        <f t="shared" si="12"/>
        <v>2026</v>
      </c>
      <c r="J195" s="1">
        <f t="shared" si="12"/>
        <v>2027</v>
      </c>
      <c r="K195" s="1">
        <f t="shared" si="12"/>
        <v>2028</v>
      </c>
      <c r="L195" s="1">
        <f t="shared" si="12"/>
        <v>2029</v>
      </c>
      <c r="M195" s="1">
        <f t="shared" si="12"/>
        <v>2030</v>
      </c>
      <c r="N195" s="1">
        <f t="shared" si="12"/>
        <v>2031</v>
      </c>
      <c r="O195" s="1">
        <f t="shared" si="12"/>
        <v>2032</v>
      </c>
      <c r="P195" s="1">
        <f t="shared" si="12"/>
        <v>2033</v>
      </c>
      <c r="Q195" s="1">
        <f t="shared" si="12"/>
        <v>2034</v>
      </c>
      <c r="R195" s="1">
        <f t="shared" si="12"/>
        <v>2035</v>
      </c>
      <c r="S195" s="1">
        <f t="shared" si="12"/>
        <v>2036</v>
      </c>
      <c r="T195" s="1">
        <f t="shared" si="12"/>
        <v>2037</v>
      </c>
      <c r="U195" s="1">
        <f t="shared" si="12"/>
        <v>2038</v>
      </c>
      <c r="V195" s="1">
        <f t="shared" si="12"/>
        <v>2039</v>
      </c>
      <c r="W195" s="1">
        <f t="shared" si="12"/>
        <v>2040</v>
      </c>
      <c r="X195" s="1">
        <f t="shared" si="12"/>
        <v>2041</v>
      </c>
      <c r="Y195" s="1">
        <f t="shared" si="12"/>
        <v>2042</v>
      </c>
      <c r="Z195" s="1">
        <f t="shared" si="12"/>
        <v>2043</v>
      </c>
      <c r="AA195" s="1">
        <f t="shared" si="12"/>
        <v>2044</v>
      </c>
      <c r="AB195" s="1">
        <f t="shared" si="12"/>
        <v>2045</v>
      </c>
      <c r="AC195" s="1">
        <f t="shared" si="12"/>
        <v>2046</v>
      </c>
      <c r="AD195" s="1">
        <f t="shared" si="12"/>
        <v>2047</v>
      </c>
      <c r="AE195" s="1">
        <f t="shared" si="12"/>
        <v>2048</v>
      </c>
      <c r="AF195" s="1">
        <f t="shared" si="12"/>
        <v>2049</v>
      </c>
      <c r="AG195" s="1">
        <f t="shared" si="12"/>
        <v>2050</v>
      </c>
    </row>
    <row r="196" spans="1:34" ht="18" x14ac:dyDescent="0.35">
      <c r="A196" s="4" t="s">
        <v>45</v>
      </c>
      <c r="B196" s="4" t="s">
        <v>37</v>
      </c>
      <c r="C196" s="15">
        <v>106.134232350804</v>
      </c>
      <c r="D196" s="15">
        <v>106.92384264985401</v>
      </c>
      <c r="E196" s="15">
        <v>107.675545610187</v>
      </c>
      <c r="F196" s="15">
        <v>108.736985206726</v>
      </c>
      <c r="G196" s="15">
        <v>108.801038986658</v>
      </c>
      <c r="H196" s="15">
        <v>108.57923311086199</v>
      </c>
      <c r="I196" s="15">
        <v>109.478786169321</v>
      </c>
      <c r="J196" s="15">
        <v>110.008729902323</v>
      </c>
      <c r="K196" s="15">
        <v>109.83041210450601</v>
      </c>
      <c r="L196" s="15">
        <v>111.71236975503501</v>
      </c>
      <c r="M196" s="15">
        <v>113.83865937783099</v>
      </c>
      <c r="N196" s="15">
        <v>115.13626852738001</v>
      </c>
      <c r="O196" s="15">
        <v>118.34681801017</v>
      </c>
      <c r="P196" s="15">
        <v>122.39041171183999</v>
      </c>
      <c r="Q196" s="15">
        <v>125.74525660527999</v>
      </c>
      <c r="R196" s="15">
        <v>127.46483706198001</v>
      </c>
      <c r="S196" s="15">
        <v>131.61901933224001</v>
      </c>
      <c r="T196" s="15">
        <v>133.23619209323999</v>
      </c>
      <c r="U196" s="15">
        <v>134.90622552536999</v>
      </c>
      <c r="V196" s="15">
        <v>135.54830439221001</v>
      </c>
      <c r="W196" s="15">
        <v>138.37766088686001</v>
      </c>
      <c r="X196" s="15">
        <v>140.51924432429999</v>
      </c>
      <c r="Y196" s="15">
        <v>145.15293279465001</v>
      </c>
      <c r="Z196" s="15">
        <v>145.06214040432999</v>
      </c>
      <c r="AA196" s="15">
        <v>152.65969456187</v>
      </c>
      <c r="AB196" s="15">
        <v>154.76044936440999</v>
      </c>
      <c r="AC196" s="15">
        <v>159.21026910865999</v>
      </c>
      <c r="AD196" s="15">
        <v>159.35085311217998</v>
      </c>
      <c r="AE196" s="15">
        <v>159.5837078603</v>
      </c>
      <c r="AF196" s="15">
        <v>159.45289901733</v>
      </c>
      <c r="AG196" s="15">
        <v>164.13238259854998</v>
      </c>
    </row>
    <row r="197" spans="1:34" ht="18" x14ac:dyDescent="0.35">
      <c r="A197" s="4" t="s">
        <v>46</v>
      </c>
      <c r="B197" s="4" t="s">
        <v>37</v>
      </c>
      <c r="C197" s="15">
        <v>56.501782335000001</v>
      </c>
      <c r="D197" s="15">
        <v>56.530575247999998</v>
      </c>
      <c r="E197" s="15">
        <v>56.712182211999995</v>
      </c>
      <c r="F197" s="15">
        <v>56.381343221999998</v>
      </c>
      <c r="G197" s="15">
        <v>56.84850479</v>
      </c>
      <c r="H197" s="15">
        <v>56.617936843000003</v>
      </c>
      <c r="I197" s="15">
        <v>56.979930687000007</v>
      </c>
      <c r="J197" s="15">
        <v>57.215985420000003</v>
      </c>
      <c r="K197" s="15">
        <v>57.326558522999996</v>
      </c>
      <c r="L197" s="15">
        <v>57.256222031</v>
      </c>
      <c r="M197" s="15">
        <v>57.694070863</v>
      </c>
      <c r="N197" s="15">
        <v>57.123266303999998</v>
      </c>
      <c r="O197" s="15">
        <v>54.609060185000004</v>
      </c>
      <c r="P197" s="15">
        <v>51.33132123</v>
      </c>
      <c r="Q197" s="15">
        <v>47.102700120000002</v>
      </c>
      <c r="R197" s="15">
        <v>44.33800849</v>
      </c>
      <c r="S197" s="15">
        <v>41.092241469999998</v>
      </c>
      <c r="T197" s="15">
        <v>36.800335820000001</v>
      </c>
      <c r="U197" s="15">
        <v>33.137141270000001</v>
      </c>
      <c r="V197" s="15">
        <v>30.41230277</v>
      </c>
      <c r="W197" s="15">
        <v>29.56303058</v>
      </c>
      <c r="X197" s="15">
        <v>30.16326291</v>
      </c>
      <c r="Y197" s="15">
        <v>30.164836879999999</v>
      </c>
      <c r="Z197" s="15">
        <v>30.16479962</v>
      </c>
      <c r="AA197" s="15">
        <v>30.262906450000003</v>
      </c>
      <c r="AB197" s="15">
        <v>30.175015370000001</v>
      </c>
      <c r="AC197" s="15">
        <v>30.174158850000001</v>
      </c>
      <c r="AD197" s="15">
        <v>30.174914610000002</v>
      </c>
      <c r="AE197" s="15">
        <v>30.264191250000003</v>
      </c>
      <c r="AF197" s="15">
        <v>30.167052729999998</v>
      </c>
      <c r="AG197" s="15">
        <v>30.17132226</v>
      </c>
    </row>
    <row r="198" spans="1:34" ht="18" x14ac:dyDescent="0.35">
      <c r="A198" s="4" t="s">
        <v>47</v>
      </c>
      <c r="B198" s="4" t="s">
        <v>37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</row>
    <row r="199" spans="1:34" ht="18" x14ac:dyDescent="0.35">
      <c r="A199" s="4" t="s">
        <v>48</v>
      </c>
      <c r="B199" s="4" t="s">
        <v>37</v>
      </c>
      <c r="C199" s="15">
        <v>2.1474824093487115</v>
      </c>
      <c r="D199" s="15">
        <v>2.2879452498277271</v>
      </c>
      <c r="E199" s="15">
        <v>2.6008037399817572</v>
      </c>
      <c r="F199" s="15">
        <v>2.6050239743798476</v>
      </c>
      <c r="G199" s="15">
        <v>3.174194217075005</v>
      </c>
      <c r="H199" s="15">
        <v>3.9670339836060182</v>
      </c>
      <c r="I199" s="15">
        <v>4.090249631225892</v>
      </c>
      <c r="J199" s="15">
        <v>4.3263458197320022</v>
      </c>
      <c r="K199" s="15">
        <v>4.4404248634679027</v>
      </c>
      <c r="L199" s="15">
        <v>4.6815426067732968</v>
      </c>
      <c r="M199" s="15">
        <v>5.0022887033133623</v>
      </c>
      <c r="N199" s="15">
        <v>5.9436825575761389</v>
      </c>
      <c r="O199" s="15">
        <v>6.4272856226558002</v>
      </c>
      <c r="P199" s="15">
        <v>6.928446300885521</v>
      </c>
      <c r="Q199" s="15">
        <v>7.7055033747799602</v>
      </c>
      <c r="R199" s="15">
        <v>6.8108397715146278</v>
      </c>
      <c r="S199" s="15">
        <v>7.0693345104498642</v>
      </c>
      <c r="T199" s="15">
        <v>6.337649304983338</v>
      </c>
      <c r="U199" s="15">
        <v>5.7538245009440896</v>
      </c>
      <c r="V199" s="15">
        <v>6.0675654352232709</v>
      </c>
      <c r="W199" s="15">
        <v>5.6872258424311308</v>
      </c>
      <c r="X199" s="15">
        <v>6.0721874774365912</v>
      </c>
      <c r="Y199" s="15">
        <v>5.8224302205293323</v>
      </c>
      <c r="Z199" s="15">
        <v>5.6521189638077889</v>
      </c>
      <c r="AA199" s="15">
        <v>4.9681634794202481</v>
      </c>
      <c r="AB199" s="15">
        <v>5.3165270760160004</v>
      </c>
      <c r="AC199" s="15">
        <v>5.0168496519326169</v>
      </c>
      <c r="AD199" s="15">
        <v>5.1051962053507927</v>
      </c>
      <c r="AE199" s="15">
        <v>5.332284682685315</v>
      </c>
      <c r="AF199" s="15">
        <v>4.7335282128886842</v>
      </c>
      <c r="AG199" s="15">
        <v>5.1863581236845668</v>
      </c>
    </row>
    <row r="200" spans="1:34" ht="18" x14ac:dyDescent="0.35">
      <c r="A200" s="4" t="s">
        <v>49</v>
      </c>
      <c r="B200" s="4" t="s">
        <v>37</v>
      </c>
      <c r="C200" s="15">
        <v>9.3292888579</v>
      </c>
      <c r="D200" s="15">
        <v>9.6024196618999991</v>
      </c>
      <c r="E200" s="15">
        <v>9.8377944472000003</v>
      </c>
      <c r="F200" s="15">
        <v>9.9609903664000008</v>
      </c>
      <c r="G200" s="15">
        <v>10.075161828899999</v>
      </c>
      <c r="H200" s="15">
        <v>10.4100461729</v>
      </c>
      <c r="I200" s="15">
        <v>10.5853147634</v>
      </c>
      <c r="J200" s="15">
        <v>10.9153206666</v>
      </c>
      <c r="K200" s="15">
        <v>11.8249309263</v>
      </c>
      <c r="L200" s="15">
        <v>12.564644106699999</v>
      </c>
      <c r="M200" s="15">
        <v>12.648358806399997</v>
      </c>
      <c r="N200" s="15">
        <v>13.022813940400001</v>
      </c>
      <c r="O200" s="15">
        <v>13.411178482900002</v>
      </c>
      <c r="P200" s="15">
        <v>14.117870379199999</v>
      </c>
      <c r="Q200" s="15">
        <v>15.326381233399999</v>
      </c>
      <c r="R200" s="15">
        <v>17.853495340999999</v>
      </c>
      <c r="S200" s="15">
        <v>18.361712905900003</v>
      </c>
      <c r="T200" s="15">
        <v>21.8723837776</v>
      </c>
      <c r="U200" s="15">
        <v>25.231747865499997</v>
      </c>
      <c r="V200" s="15">
        <v>27.842214145599996</v>
      </c>
      <c r="W200" s="15">
        <v>29.408843560799998</v>
      </c>
      <c r="X200" s="15">
        <v>30.207608689899999</v>
      </c>
      <c r="Y200" s="15">
        <v>30.687636465899999</v>
      </c>
      <c r="Z200" s="15">
        <v>33.649462265600008</v>
      </c>
      <c r="AA200" s="15">
        <v>33.3453484506</v>
      </c>
      <c r="AB200" s="15">
        <v>35.070306805500003</v>
      </c>
      <c r="AC200" s="15">
        <v>36.246556935300006</v>
      </c>
      <c r="AD200" s="15">
        <v>39.452394395300004</v>
      </c>
      <c r="AE200" s="15">
        <v>42.8664455706</v>
      </c>
      <c r="AF200" s="15">
        <v>47.362480495300005</v>
      </c>
      <c r="AG200" s="15">
        <v>47.648502935299994</v>
      </c>
      <c r="AH200" s="15"/>
    </row>
    <row r="201" spans="1:34" ht="18" x14ac:dyDescent="0.35">
      <c r="A201" s="4" t="s">
        <v>50</v>
      </c>
      <c r="B201" s="4" t="s">
        <v>37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</row>
    <row r="202" spans="1:34" ht="18" x14ac:dyDescent="0.35">
      <c r="A202" s="4" t="s">
        <v>51</v>
      </c>
      <c r="B202" s="4" t="s">
        <v>37</v>
      </c>
      <c r="C202" s="15">
        <v>0.19830764421733998</v>
      </c>
      <c r="D202" s="15">
        <v>0.21696932869214958</v>
      </c>
      <c r="E202" s="15">
        <v>0.29106233035915613</v>
      </c>
      <c r="F202" s="15">
        <v>0.34540957827891727</v>
      </c>
      <c r="G202" s="15">
        <v>0.34749520233454601</v>
      </c>
      <c r="H202" s="15">
        <v>0.41943942188040517</v>
      </c>
      <c r="I202" s="15">
        <v>0.45559058573661787</v>
      </c>
      <c r="J202" s="15">
        <v>0.48423294892483154</v>
      </c>
      <c r="K202" s="15">
        <v>0.51611280486358391</v>
      </c>
      <c r="L202" s="15">
        <v>0.57235345142714</v>
      </c>
      <c r="M202" s="15">
        <v>0.64164267966276012</v>
      </c>
      <c r="N202" s="15">
        <v>0.94554750738301996</v>
      </c>
      <c r="O202" s="15">
        <v>0.85776281762358009</v>
      </c>
      <c r="P202" s="15">
        <v>0.8314366133840001</v>
      </c>
      <c r="Q202" s="15">
        <v>0.88533745969200006</v>
      </c>
      <c r="R202" s="15">
        <v>0.93292322368300007</v>
      </c>
      <c r="S202" s="15">
        <v>1.0013428549040002</v>
      </c>
      <c r="T202" s="15">
        <v>0.88664618645199988</v>
      </c>
      <c r="U202" s="15">
        <v>0.91562744093000004</v>
      </c>
      <c r="V202" s="15">
        <v>1.0217524179819999</v>
      </c>
      <c r="W202" s="15">
        <v>1.1788945101769999</v>
      </c>
      <c r="X202" s="15">
        <v>1.3449615050350001</v>
      </c>
      <c r="Y202" s="15">
        <v>1.3505077168710002</v>
      </c>
      <c r="Z202" s="15">
        <v>1.4186454442530001</v>
      </c>
      <c r="AA202" s="15">
        <v>1.0737562920699999</v>
      </c>
      <c r="AB202" s="15">
        <v>1.1113846573089998</v>
      </c>
      <c r="AC202" s="15">
        <v>1.159263817707</v>
      </c>
      <c r="AD202" s="15">
        <v>1.1174197624500002</v>
      </c>
      <c r="AE202" s="15">
        <v>1.0997403887769999</v>
      </c>
      <c r="AF202" s="15">
        <v>1.0189326738270001</v>
      </c>
      <c r="AG202" s="15">
        <v>1.0800406243260001</v>
      </c>
    </row>
    <row r="203" spans="1:34" x14ac:dyDescent="0.25"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</row>
    <row r="204" spans="1:34" x14ac:dyDescent="0.25">
      <c r="A204" s="1" t="s">
        <v>43</v>
      </c>
      <c r="B204" s="1"/>
      <c r="C204" s="17">
        <f>C195</f>
        <v>2020</v>
      </c>
      <c r="D204" s="17">
        <f t="shared" ref="D204:AG204" si="13">D195</f>
        <v>2021</v>
      </c>
      <c r="E204" s="17">
        <f t="shared" si="13"/>
        <v>2022</v>
      </c>
      <c r="F204" s="17">
        <f t="shared" si="13"/>
        <v>2023</v>
      </c>
      <c r="G204" s="17">
        <f t="shared" si="13"/>
        <v>2024</v>
      </c>
      <c r="H204" s="17">
        <f t="shared" si="13"/>
        <v>2025</v>
      </c>
      <c r="I204" s="17">
        <f t="shared" si="13"/>
        <v>2026</v>
      </c>
      <c r="J204" s="17">
        <f t="shared" si="13"/>
        <v>2027</v>
      </c>
      <c r="K204" s="17">
        <f t="shared" si="13"/>
        <v>2028</v>
      </c>
      <c r="L204" s="17">
        <f t="shared" si="13"/>
        <v>2029</v>
      </c>
      <c r="M204" s="17">
        <f t="shared" si="13"/>
        <v>2030</v>
      </c>
      <c r="N204" s="17">
        <f t="shared" si="13"/>
        <v>2031</v>
      </c>
      <c r="O204" s="17">
        <f t="shared" si="13"/>
        <v>2032</v>
      </c>
      <c r="P204" s="17">
        <f t="shared" si="13"/>
        <v>2033</v>
      </c>
      <c r="Q204" s="17">
        <f t="shared" si="13"/>
        <v>2034</v>
      </c>
      <c r="R204" s="17">
        <f t="shared" si="13"/>
        <v>2035</v>
      </c>
      <c r="S204" s="17">
        <f t="shared" si="13"/>
        <v>2036</v>
      </c>
      <c r="T204" s="17">
        <f t="shared" si="13"/>
        <v>2037</v>
      </c>
      <c r="U204" s="17">
        <f t="shared" si="13"/>
        <v>2038</v>
      </c>
      <c r="V204" s="17">
        <f t="shared" si="13"/>
        <v>2039</v>
      </c>
      <c r="W204" s="17">
        <f t="shared" si="13"/>
        <v>2040</v>
      </c>
      <c r="X204" s="17">
        <f t="shared" si="13"/>
        <v>2041</v>
      </c>
      <c r="Y204" s="17">
        <f t="shared" si="13"/>
        <v>2042</v>
      </c>
      <c r="Z204" s="17">
        <f t="shared" si="13"/>
        <v>2043</v>
      </c>
      <c r="AA204" s="17">
        <f t="shared" si="13"/>
        <v>2044</v>
      </c>
      <c r="AB204" s="17">
        <f t="shared" si="13"/>
        <v>2045</v>
      </c>
      <c r="AC204" s="17">
        <f t="shared" si="13"/>
        <v>2046</v>
      </c>
      <c r="AD204" s="17">
        <f t="shared" si="13"/>
        <v>2047</v>
      </c>
      <c r="AE204" s="17">
        <f t="shared" si="13"/>
        <v>2048</v>
      </c>
      <c r="AF204" s="17">
        <f t="shared" si="13"/>
        <v>2049</v>
      </c>
      <c r="AG204" s="17">
        <f t="shared" si="13"/>
        <v>2050</v>
      </c>
    </row>
    <row r="205" spans="1:34" ht="18" x14ac:dyDescent="0.35">
      <c r="A205" s="4" t="s">
        <v>45</v>
      </c>
      <c r="B205" s="4" t="s">
        <v>37</v>
      </c>
      <c r="C205" s="15">
        <v>1.4715972859846715E-3</v>
      </c>
      <c r="D205" s="15">
        <v>2.763709901017819E-3</v>
      </c>
      <c r="E205" s="15">
        <v>3.6428609249981037E-3</v>
      </c>
      <c r="F205" s="15">
        <v>5.7558722030108811E-3</v>
      </c>
      <c r="G205" s="15">
        <v>6.3995511359991042E-3</v>
      </c>
      <c r="H205" s="15">
        <v>6.9247460790080595E-3</v>
      </c>
      <c r="I205" s="15">
        <v>7.1275484999944183E-3</v>
      </c>
      <c r="J205" s="15">
        <v>8.2042262859829407E-3</v>
      </c>
      <c r="K205" s="15">
        <v>8.8141764650089272E-3</v>
      </c>
      <c r="L205" s="15">
        <v>9.0155853090152505E-3</v>
      </c>
      <c r="M205" s="15">
        <v>1.0130339831988522E-2</v>
      </c>
      <c r="N205" s="15">
        <v>1.0349341329998651E-2</v>
      </c>
      <c r="O205" s="15">
        <v>1.1857239789989649E-2</v>
      </c>
      <c r="P205" s="15">
        <v>1.0879920369987417E-2</v>
      </c>
      <c r="Q205" s="15">
        <v>8.9111727500039706E-3</v>
      </c>
      <c r="R205" s="15">
        <v>6.887886849995084E-3</v>
      </c>
      <c r="S205" s="15">
        <v>-1.9866579099812043E-3</v>
      </c>
      <c r="T205" s="15">
        <v>3.6221852100197793E-3</v>
      </c>
      <c r="U205" s="15">
        <v>0.63089596458996766</v>
      </c>
      <c r="V205" s="15">
        <v>0.67755902660999823</v>
      </c>
      <c r="W205" s="15">
        <v>1.5301252342100042</v>
      </c>
      <c r="X205" s="15">
        <v>0.91416583052000533</v>
      </c>
      <c r="Y205" s="15">
        <v>0.95486334739001677</v>
      </c>
      <c r="Z205" s="15">
        <v>0.73538646683999787</v>
      </c>
      <c r="AA205" s="15">
        <v>1.5587105584700112</v>
      </c>
      <c r="AB205" s="15">
        <v>1.1626321057799771</v>
      </c>
      <c r="AC205" s="15">
        <v>0.93841362583998489</v>
      </c>
      <c r="AD205" s="15">
        <v>0.78991435076000016</v>
      </c>
      <c r="AE205" s="15">
        <v>0.62923983797998062</v>
      </c>
      <c r="AF205" s="15">
        <v>0.39289577297998335</v>
      </c>
      <c r="AG205" s="15">
        <v>0.37766043850996311</v>
      </c>
    </row>
    <row r="206" spans="1:34" ht="18" x14ac:dyDescent="0.35">
      <c r="A206" s="4" t="s">
        <v>46</v>
      </c>
      <c r="B206" s="4" t="s">
        <v>37</v>
      </c>
      <c r="C206" s="15">
        <v>-1.7528349999977877E-3</v>
      </c>
      <c r="D206" s="15">
        <v>-1.5239559999997709E-3</v>
      </c>
      <c r="E206" s="15">
        <v>-1.2876879999978996E-3</v>
      </c>
      <c r="F206" s="15">
        <v>-1.1494170000005965E-3</v>
      </c>
      <c r="G206" s="15">
        <v>-9.6517499999748679E-4</v>
      </c>
      <c r="H206" s="15">
        <v>-6.0466099999700873E-4</v>
      </c>
      <c r="I206" s="15">
        <v>-1.241049999975985E-4</v>
      </c>
      <c r="J206" s="15">
        <v>4.3320099999988315E-4</v>
      </c>
      <c r="K206" s="15">
        <v>7.9059499999800664E-4</v>
      </c>
      <c r="L206" s="15">
        <v>1.0253840000018499E-3</v>
      </c>
      <c r="M206" s="15">
        <v>8.6977099999785423E-4</v>
      </c>
      <c r="N206" s="15">
        <v>6.6805899999877738E-4</v>
      </c>
      <c r="O206" s="15">
        <v>2.8864100000447479E-4</v>
      </c>
      <c r="P206" s="15">
        <v>5.1980000002060933E-5</v>
      </c>
      <c r="Q206" s="15">
        <v>9.0810000003216373E-5</v>
      </c>
      <c r="R206" s="15">
        <v>1.4235300000109419E-4</v>
      </c>
      <c r="S206" s="15">
        <v>5.5860000003349342E-5</v>
      </c>
      <c r="T206" s="15">
        <v>-4.2052999999953045E-4</v>
      </c>
      <c r="U206" s="15">
        <v>1.3065699999998515E-2</v>
      </c>
      <c r="V206" s="15">
        <v>2.0417450000000059E-2</v>
      </c>
      <c r="W206" s="15">
        <v>5.5669769999997953E-2</v>
      </c>
      <c r="X206" s="15">
        <v>5.6803420000001381E-2</v>
      </c>
      <c r="Y206" s="15">
        <v>5.2136850000000123E-2</v>
      </c>
      <c r="Z206" s="15">
        <v>2.2636309999999327E-2</v>
      </c>
      <c r="AA206" s="15">
        <v>3.0909290000003864E-2</v>
      </c>
      <c r="AB206" s="15">
        <v>1.5088840000000658E-2</v>
      </c>
      <c r="AC206" s="15">
        <v>9.3662800000018365E-3</v>
      </c>
      <c r="AD206" s="15">
        <v>1.5822450000001709E-2</v>
      </c>
      <c r="AE206" s="15">
        <v>9.0660300000031668E-3</v>
      </c>
      <c r="AF206" s="15">
        <v>-3.0572900000009895E-3</v>
      </c>
      <c r="AG206" s="15">
        <v>1.1500540000000115E-2</v>
      </c>
    </row>
    <row r="207" spans="1:34" ht="18" x14ac:dyDescent="0.35">
      <c r="A207" s="4" t="s">
        <v>47</v>
      </c>
      <c r="B207" s="4" t="s">
        <v>37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</row>
    <row r="208" spans="1:34" ht="18" x14ac:dyDescent="0.35">
      <c r="A208" s="4" t="s">
        <v>48</v>
      </c>
      <c r="B208" s="4" t="s">
        <v>37</v>
      </c>
      <c r="C208" s="15">
        <v>-4.0433454389887657E-3</v>
      </c>
      <c r="D208" s="15">
        <v>-4.966755365250819E-3</v>
      </c>
      <c r="E208" s="15">
        <v>-3.7718184863289039E-3</v>
      </c>
      <c r="F208" s="15">
        <v>-2.4094489894133098E-3</v>
      </c>
      <c r="G208" s="15">
        <v>-2.2166312112759101E-3</v>
      </c>
      <c r="H208" s="15">
        <v>2.6576746520965422E-3</v>
      </c>
      <c r="I208" s="15">
        <v>4.5534878341380036E-3</v>
      </c>
      <c r="J208" s="15">
        <v>5.1898781987533837E-3</v>
      </c>
      <c r="K208" s="15">
        <v>6.7291354941643178E-3</v>
      </c>
      <c r="L208" s="15">
        <v>1.0428373942440672E-2</v>
      </c>
      <c r="M208" s="15">
        <v>1.224803482423642E-2</v>
      </c>
      <c r="N208" s="15">
        <v>1.5721224922579324E-2</v>
      </c>
      <c r="O208" s="15">
        <v>1.4164356806499967E-2</v>
      </c>
      <c r="P208" s="15">
        <v>1.5737125257440532E-2</v>
      </c>
      <c r="Q208" s="15">
        <v>9.5753243767706664E-3</v>
      </c>
      <c r="R208" s="15">
        <v>2.3839607148268271E-3</v>
      </c>
      <c r="S208" s="15">
        <v>4.6595437972571041E-2</v>
      </c>
      <c r="T208" s="15">
        <v>2.1666975250431264E-2</v>
      </c>
      <c r="U208" s="15">
        <v>-1.0797097931068791</v>
      </c>
      <c r="V208" s="15">
        <v>-1.1081490151361226</v>
      </c>
      <c r="W208" s="15">
        <v>-1.5684662576439505</v>
      </c>
      <c r="X208" s="15">
        <v>-1.028670636956921</v>
      </c>
      <c r="Y208" s="15">
        <v>-1.2591577068925552</v>
      </c>
      <c r="Z208" s="15">
        <v>-1.3917678369013124</v>
      </c>
      <c r="AA208" s="15">
        <v>-1.9141127100668784</v>
      </c>
      <c r="AB208" s="15">
        <v>-1.8545641306552927</v>
      </c>
      <c r="AC208" s="15">
        <v>-1.8010792137218399</v>
      </c>
      <c r="AD208" s="15">
        <v>-2.0177868807259438</v>
      </c>
      <c r="AE208" s="15">
        <v>-2.4546598300676541</v>
      </c>
      <c r="AF208" s="15">
        <v>-3.0560744041201069</v>
      </c>
      <c r="AG208" s="15">
        <v>-2.3390329398003988</v>
      </c>
    </row>
    <row r="209" spans="1:33" ht="18" x14ac:dyDescent="0.35">
      <c r="A209" s="4" t="s">
        <v>49</v>
      </c>
      <c r="B209" s="4" t="s">
        <v>37</v>
      </c>
      <c r="C209" s="15">
        <v>-8.7069354999993465E-3</v>
      </c>
      <c r="D209" s="15">
        <v>-7.9039978999997373E-3</v>
      </c>
      <c r="E209" s="15">
        <v>-6.6057597999993334E-3</v>
      </c>
      <c r="F209" s="15">
        <v>-7.8790148999985377E-3</v>
      </c>
      <c r="G209" s="15">
        <v>-2.7214067000009834E-3</v>
      </c>
      <c r="H209" s="15">
        <v>-2.8623377999998922E-3</v>
      </c>
      <c r="I209" s="15">
        <v>5.5089369999983262E-4</v>
      </c>
      <c r="J209" s="15">
        <v>-4.0626736999982427E-3</v>
      </c>
      <c r="K209" s="15">
        <v>-1.7336853999996293E-3</v>
      </c>
      <c r="L209" s="15">
        <v>-1.4284026000002115E-3</v>
      </c>
      <c r="M209" s="15">
        <v>-1.7360868999993784E-3</v>
      </c>
      <c r="N209" s="15">
        <v>1.2116558000005995E-3</v>
      </c>
      <c r="O209" s="15">
        <v>4.1645842000033184E-3</v>
      </c>
      <c r="P209" s="15">
        <v>4.9911754000007136E-3</v>
      </c>
      <c r="Q209" s="15">
        <v>1.1092885300001853E-2</v>
      </c>
      <c r="R209" s="15">
        <v>2.752604420000182E-2</v>
      </c>
      <c r="S209" s="15">
        <v>6.6817171000000286E-2</v>
      </c>
      <c r="T209" s="15">
        <v>3.7189707799999638E-2</v>
      </c>
      <c r="U209" s="15">
        <v>1.0508200478999967</v>
      </c>
      <c r="V209" s="15">
        <v>1.101047697999995</v>
      </c>
      <c r="W209" s="15">
        <v>1.134966149299995</v>
      </c>
      <c r="X209" s="15">
        <v>1.0303933721999954</v>
      </c>
      <c r="Y209" s="15">
        <v>1.1419641587999969</v>
      </c>
      <c r="Z209" s="15">
        <v>1.2351967397000081</v>
      </c>
      <c r="AA209" s="15">
        <v>1.2529395995999977</v>
      </c>
      <c r="AB209" s="15">
        <v>1.3228776599999961</v>
      </c>
      <c r="AC209" s="15">
        <v>1.1871285899000057</v>
      </c>
      <c r="AD209" s="15">
        <v>1.2155016299000039</v>
      </c>
      <c r="AE209" s="15">
        <v>1.6142804899999987</v>
      </c>
      <c r="AF209" s="15">
        <v>1.9945829800000041</v>
      </c>
      <c r="AG209" s="15">
        <v>1.1735344099999949</v>
      </c>
    </row>
    <row r="210" spans="1:33" ht="18" x14ac:dyDescent="0.35">
      <c r="A210" s="4" t="s">
        <v>50</v>
      </c>
      <c r="B210" s="4" t="s">
        <v>37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</row>
    <row r="211" spans="1:33" ht="18" x14ac:dyDescent="0.35">
      <c r="A211" s="4" t="s">
        <v>51</v>
      </c>
      <c r="B211" s="4" t="s">
        <v>37</v>
      </c>
      <c r="C211" s="15">
        <v>-2.334518829679999E-3</v>
      </c>
      <c r="D211" s="15">
        <v>-3.4088373494080559E-3</v>
      </c>
      <c r="E211" s="15">
        <v>-3.2032282340370144E-3</v>
      </c>
      <c r="F211" s="15">
        <v>-1.5165229899765098E-3</v>
      </c>
      <c r="G211" s="15">
        <v>-2.6509394005386211E-3</v>
      </c>
      <c r="H211" s="15">
        <v>-9.4963188499141982E-4</v>
      </c>
      <c r="I211" s="15">
        <v>4.2214396242168384E-4</v>
      </c>
      <c r="J211" s="15">
        <v>1.5631925358609577E-3</v>
      </c>
      <c r="K211" s="15">
        <v>1.2764584987527972E-3</v>
      </c>
      <c r="L211" s="15">
        <v>1.6245309769389316E-3</v>
      </c>
      <c r="M211" s="15">
        <v>1.5421010350711306E-3</v>
      </c>
      <c r="N211" s="15">
        <v>3.779692565650028E-3</v>
      </c>
      <c r="O211" s="15">
        <v>7.9515430038001877E-4</v>
      </c>
      <c r="P211" s="15">
        <v>-3.5097502100001066E-4</v>
      </c>
      <c r="Q211" s="15">
        <v>-8.5226966820000083E-3</v>
      </c>
      <c r="R211" s="15">
        <v>-7.6502133560000241E-3</v>
      </c>
      <c r="S211" s="15">
        <v>-5.4983369729999509E-3</v>
      </c>
      <c r="T211" s="15">
        <v>-9.4949454799999611E-3</v>
      </c>
      <c r="U211" s="15">
        <v>-9.0619818948000086E-2</v>
      </c>
      <c r="V211" s="15">
        <v>-0.16026825806800016</v>
      </c>
      <c r="W211" s="15">
        <v>-0.34588663166500022</v>
      </c>
      <c r="X211" s="15">
        <v>-0.38934534330699977</v>
      </c>
      <c r="Y211" s="15">
        <v>-0.4455413577209999</v>
      </c>
      <c r="Z211" s="15">
        <v>-0.43005161157999994</v>
      </c>
      <c r="AA211" s="15">
        <v>-0.76271867952200023</v>
      </c>
      <c r="AB211" s="15">
        <v>-0.73562223527000015</v>
      </c>
      <c r="AC211" s="15">
        <v>-0.62974542932800004</v>
      </c>
      <c r="AD211" s="15">
        <v>-0.65512824609480025</v>
      </c>
      <c r="AE211" s="15">
        <v>-0.83809831207500007</v>
      </c>
      <c r="AF211" s="15">
        <v>-0.98307163231600003</v>
      </c>
      <c r="AG211" s="15">
        <v>-0.71476392273859979</v>
      </c>
    </row>
    <row r="212" spans="1:33" x14ac:dyDescent="0.25"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</row>
    <row r="229" spans="1:33" ht="18.75" x14ac:dyDescent="0.3">
      <c r="A229" s="11" t="s">
        <v>135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21">
        <v>0</v>
      </c>
    </row>
    <row r="230" spans="1:33" x14ac:dyDescent="0.25">
      <c r="A230" s="1" t="s">
        <v>11</v>
      </c>
      <c r="B230" s="1"/>
      <c r="C230" s="1">
        <f t="shared" ref="C230:AG230" si="14">C195</f>
        <v>2020</v>
      </c>
      <c r="D230" s="1">
        <f t="shared" si="14"/>
        <v>2021</v>
      </c>
      <c r="E230" s="1">
        <f t="shared" si="14"/>
        <v>2022</v>
      </c>
      <c r="F230" s="1">
        <f t="shared" si="14"/>
        <v>2023</v>
      </c>
      <c r="G230" s="1">
        <f t="shared" si="14"/>
        <v>2024</v>
      </c>
      <c r="H230" s="1">
        <f t="shared" si="14"/>
        <v>2025</v>
      </c>
      <c r="I230" s="1">
        <f t="shared" si="14"/>
        <v>2026</v>
      </c>
      <c r="J230" s="1">
        <f t="shared" si="14"/>
        <v>2027</v>
      </c>
      <c r="K230" s="1">
        <f t="shared" si="14"/>
        <v>2028</v>
      </c>
      <c r="L230" s="1">
        <f t="shared" si="14"/>
        <v>2029</v>
      </c>
      <c r="M230" s="1">
        <f t="shared" si="14"/>
        <v>2030</v>
      </c>
      <c r="N230" s="1">
        <f t="shared" si="14"/>
        <v>2031</v>
      </c>
      <c r="O230" s="1">
        <f t="shared" si="14"/>
        <v>2032</v>
      </c>
      <c r="P230" s="1">
        <f t="shared" si="14"/>
        <v>2033</v>
      </c>
      <c r="Q230" s="1">
        <f t="shared" si="14"/>
        <v>2034</v>
      </c>
      <c r="R230" s="1">
        <f t="shared" si="14"/>
        <v>2035</v>
      </c>
      <c r="S230" s="1">
        <f t="shared" si="14"/>
        <v>2036</v>
      </c>
      <c r="T230" s="1">
        <f t="shared" si="14"/>
        <v>2037</v>
      </c>
      <c r="U230" s="1">
        <f t="shared" si="14"/>
        <v>2038</v>
      </c>
      <c r="V230" s="1">
        <f t="shared" si="14"/>
        <v>2039</v>
      </c>
      <c r="W230" s="1">
        <f t="shared" si="14"/>
        <v>2040</v>
      </c>
      <c r="X230" s="1">
        <f t="shared" si="14"/>
        <v>2041</v>
      </c>
      <c r="Y230" s="1">
        <f t="shared" si="14"/>
        <v>2042</v>
      </c>
      <c r="Z230" s="1">
        <f t="shared" si="14"/>
        <v>2043</v>
      </c>
      <c r="AA230" s="1">
        <f t="shared" si="14"/>
        <v>2044</v>
      </c>
      <c r="AB230" s="1">
        <f t="shared" si="14"/>
        <v>2045</v>
      </c>
      <c r="AC230" s="1">
        <f t="shared" si="14"/>
        <v>2046</v>
      </c>
      <c r="AD230" s="1">
        <f t="shared" si="14"/>
        <v>2047</v>
      </c>
      <c r="AE230" s="1">
        <f t="shared" si="14"/>
        <v>2048</v>
      </c>
      <c r="AF230" s="1">
        <f t="shared" si="14"/>
        <v>2049</v>
      </c>
      <c r="AG230" s="1">
        <f t="shared" si="14"/>
        <v>2050</v>
      </c>
    </row>
    <row r="231" spans="1:33" x14ac:dyDescent="0.25">
      <c r="A231" s="4" t="s">
        <v>20</v>
      </c>
      <c r="C231" s="23">
        <v>0.74032431152740863</v>
      </c>
      <c r="D231" s="23">
        <v>0.73647179772331273</v>
      </c>
      <c r="E231" s="23">
        <v>0.73317812460274612</v>
      </c>
      <c r="F231" s="23">
        <v>0.73072515568750063</v>
      </c>
      <c r="G231" s="23">
        <v>0.72782346769871709</v>
      </c>
      <c r="H231" s="23">
        <v>0.72216224040971799</v>
      </c>
      <c r="I231" s="23">
        <v>0.71982283350354093</v>
      </c>
      <c r="J231" s="23">
        <v>0.71666779567944972</v>
      </c>
      <c r="K231" s="23">
        <v>0.71158521369583394</v>
      </c>
      <c r="L231" s="23">
        <v>0.70869360011702098</v>
      </c>
      <c r="M231" s="23">
        <v>0.7102313769392451</v>
      </c>
      <c r="N231" s="23">
        <v>0.7071124570417201</v>
      </c>
      <c r="O231" s="23">
        <v>0.70178870558950646</v>
      </c>
      <c r="P231" s="23">
        <v>0.69714593196022834</v>
      </c>
      <c r="Q231" s="23">
        <v>0.68721715269038475</v>
      </c>
      <c r="R231" s="23">
        <v>0.67757092801646734</v>
      </c>
      <c r="S231" s="23">
        <v>0.67136841417811721</v>
      </c>
      <c r="T231" s="23">
        <v>0.65873397999388861</v>
      </c>
      <c r="U231" s="23">
        <v>0.64388922281489325</v>
      </c>
      <c r="V231" s="23">
        <v>0.63128605378291114</v>
      </c>
      <c r="W231" s="23">
        <v>0.62582324312401605</v>
      </c>
      <c r="X231" s="23">
        <v>0.62377048522079159</v>
      </c>
      <c r="Y231" s="23">
        <v>0.6254228058372806</v>
      </c>
      <c r="Z231" s="23">
        <v>0.61895346959504138</v>
      </c>
      <c r="AA231" s="23">
        <v>0.62663601931151325</v>
      </c>
      <c r="AB231" s="23">
        <v>0.62307792852958144</v>
      </c>
      <c r="AC231" s="23">
        <v>0.62183482198606732</v>
      </c>
      <c r="AD231" s="23">
        <v>0.61516532188710604</v>
      </c>
      <c r="AE231" s="23">
        <v>0.61030838985688907</v>
      </c>
      <c r="AF231" s="23">
        <v>0.60453322003225318</v>
      </c>
      <c r="AG231" s="23">
        <v>0.60393710659914202</v>
      </c>
    </row>
    <row r="233" spans="1:33" x14ac:dyDescent="0.25">
      <c r="A233" s="1" t="s">
        <v>10</v>
      </c>
      <c r="B233" s="1"/>
      <c r="C233" s="17">
        <f>C230</f>
        <v>2020</v>
      </c>
      <c r="D233" s="17">
        <f t="shared" ref="D233:AG233" si="15">D230</f>
        <v>2021</v>
      </c>
      <c r="E233" s="17">
        <f t="shared" si="15"/>
        <v>2022</v>
      </c>
      <c r="F233" s="17">
        <f t="shared" si="15"/>
        <v>2023</v>
      </c>
      <c r="G233" s="17">
        <f t="shared" si="15"/>
        <v>2024</v>
      </c>
      <c r="H233" s="17">
        <f t="shared" si="15"/>
        <v>2025</v>
      </c>
      <c r="I233" s="17">
        <f t="shared" si="15"/>
        <v>2026</v>
      </c>
      <c r="J233" s="17">
        <f t="shared" si="15"/>
        <v>2027</v>
      </c>
      <c r="K233" s="17">
        <f t="shared" si="15"/>
        <v>2028</v>
      </c>
      <c r="L233" s="17">
        <f t="shared" si="15"/>
        <v>2029</v>
      </c>
      <c r="M233" s="17">
        <f t="shared" si="15"/>
        <v>2030</v>
      </c>
      <c r="N233" s="17">
        <f t="shared" si="15"/>
        <v>2031</v>
      </c>
      <c r="O233" s="17">
        <f t="shared" si="15"/>
        <v>2032</v>
      </c>
      <c r="P233" s="17">
        <f t="shared" si="15"/>
        <v>2033</v>
      </c>
      <c r="Q233" s="17">
        <f t="shared" si="15"/>
        <v>2034</v>
      </c>
      <c r="R233" s="17">
        <f t="shared" si="15"/>
        <v>2035</v>
      </c>
      <c r="S233" s="17">
        <f t="shared" si="15"/>
        <v>2036</v>
      </c>
      <c r="T233" s="17">
        <f t="shared" si="15"/>
        <v>2037</v>
      </c>
      <c r="U233" s="17">
        <f t="shared" si="15"/>
        <v>2038</v>
      </c>
      <c r="V233" s="17">
        <f t="shared" si="15"/>
        <v>2039</v>
      </c>
      <c r="W233" s="17">
        <f t="shared" si="15"/>
        <v>2040</v>
      </c>
      <c r="X233" s="17">
        <f t="shared" si="15"/>
        <v>2041</v>
      </c>
      <c r="Y233" s="17">
        <f t="shared" si="15"/>
        <v>2042</v>
      </c>
      <c r="Z233" s="17">
        <f t="shared" si="15"/>
        <v>2043</v>
      </c>
      <c r="AA233" s="17">
        <f t="shared" si="15"/>
        <v>2044</v>
      </c>
      <c r="AB233" s="17">
        <f t="shared" si="15"/>
        <v>2045</v>
      </c>
      <c r="AC233" s="17">
        <f t="shared" si="15"/>
        <v>2046</v>
      </c>
      <c r="AD233" s="17">
        <f t="shared" si="15"/>
        <v>2047</v>
      </c>
      <c r="AE233" s="17">
        <f t="shared" si="15"/>
        <v>2048</v>
      </c>
      <c r="AF233" s="17">
        <f t="shared" si="15"/>
        <v>2049</v>
      </c>
      <c r="AG233" s="17">
        <f t="shared" si="15"/>
        <v>2050</v>
      </c>
    </row>
    <row r="234" spans="1:33" x14ac:dyDescent="0.25">
      <c r="A234" s="4" t="s">
        <v>20</v>
      </c>
      <c r="C234" s="23">
        <v>6.1142085886425335E-3</v>
      </c>
      <c r="D234" s="23">
        <v>5.503485973330946E-3</v>
      </c>
      <c r="E234" s="23">
        <v>4.8687181942682622E-3</v>
      </c>
      <c r="F234" s="23">
        <v>4.2132228407355532E-3</v>
      </c>
      <c r="G234" s="23">
        <v>3.6580352569370866E-3</v>
      </c>
      <c r="H234" s="23">
        <v>3.1043018485005236E-3</v>
      </c>
      <c r="I234" s="23">
        <v>2.5584618198231102E-3</v>
      </c>
      <c r="J234" s="23">
        <v>1.9601315729765867E-3</v>
      </c>
      <c r="K234" s="23">
        <v>1.487284144439216E-3</v>
      </c>
      <c r="L234" s="23">
        <v>1.1590382608180905E-3</v>
      </c>
      <c r="M234" s="23">
        <v>1.0909423736222834E-3</v>
      </c>
      <c r="N234" s="23">
        <v>8.5012688281427273E-4</v>
      </c>
      <c r="O234" s="23">
        <v>5.3971586814094419E-4</v>
      </c>
      <c r="P234" s="23">
        <v>1.0273041024161378E-3</v>
      </c>
      <c r="Q234" s="23">
        <v>1.1330603156721741E-3</v>
      </c>
      <c r="R234" s="23">
        <v>1.0843077071119867E-3</v>
      </c>
      <c r="S234" s="23">
        <v>1.7426051791242791E-3</v>
      </c>
      <c r="T234" s="23">
        <v>2.264317607681865E-3</v>
      </c>
      <c r="U234" s="23">
        <v>-5.9926626653039605E-4</v>
      </c>
      <c r="V234" s="23">
        <v>-2.6859860134169633E-3</v>
      </c>
      <c r="W234" s="23">
        <v>-4.4645607271319721E-3</v>
      </c>
      <c r="X234" s="23">
        <v>-6.589181780445208E-3</v>
      </c>
      <c r="Y234" s="23">
        <v>-6.7821242703755003E-3</v>
      </c>
      <c r="Z234" s="23">
        <v>-7.9711378918899678E-3</v>
      </c>
      <c r="AA234" s="23">
        <v>-5.0948381950144395E-3</v>
      </c>
      <c r="AB234" s="23">
        <v>-6.1191974314160902E-3</v>
      </c>
      <c r="AC234" s="23">
        <v>-7.985706836643014E-3</v>
      </c>
      <c r="AD234" s="23">
        <v>-9.407917873574978E-3</v>
      </c>
      <c r="AE234" s="23">
        <v>-9.3948269421990638E-3</v>
      </c>
      <c r="AF234" s="23">
        <v>-9.5305699218185547E-3</v>
      </c>
      <c r="AG234" s="23">
        <v>-1.1376069372408537E-2</v>
      </c>
    </row>
    <row r="251" spans="1:33" ht="18.75" x14ac:dyDescent="0.3">
      <c r="A251" s="11" t="s">
        <v>136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21">
        <v>0</v>
      </c>
    </row>
    <row r="252" spans="1:33" x14ac:dyDescent="0.25">
      <c r="A252" s="1" t="s">
        <v>27</v>
      </c>
      <c r="B252" s="1"/>
      <c r="C252" s="1">
        <f>C230</f>
        <v>2020</v>
      </c>
      <c r="D252" s="1">
        <f t="shared" ref="D252:AG252" si="16">D230</f>
        <v>2021</v>
      </c>
      <c r="E252" s="1">
        <f t="shared" si="16"/>
        <v>2022</v>
      </c>
      <c r="F252" s="1">
        <f t="shared" si="16"/>
        <v>2023</v>
      </c>
      <c r="G252" s="1">
        <f t="shared" si="16"/>
        <v>2024</v>
      </c>
      <c r="H252" s="1">
        <f t="shared" si="16"/>
        <v>2025</v>
      </c>
      <c r="I252" s="1">
        <f t="shared" si="16"/>
        <v>2026</v>
      </c>
      <c r="J252" s="1">
        <f t="shared" si="16"/>
        <v>2027</v>
      </c>
      <c r="K252" s="1">
        <f t="shared" si="16"/>
        <v>2028</v>
      </c>
      <c r="L252" s="1">
        <f t="shared" si="16"/>
        <v>2029</v>
      </c>
      <c r="M252" s="1">
        <f t="shared" si="16"/>
        <v>2030</v>
      </c>
      <c r="N252" s="1">
        <f t="shared" si="16"/>
        <v>2031</v>
      </c>
      <c r="O252" s="1">
        <f t="shared" si="16"/>
        <v>2032</v>
      </c>
      <c r="P252" s="1">
        <f t="shared" si="16"/>
        <v>2033</v>
      </c>
      <c r="Q252" s="1">
        <f t="shared" si="16"/>
        <v>2034</v>
      </c>
      <c r="R252" s="1">
        <f t="shared" si="16"/>
        <v>2035</v>
      </c>
      <c r="S252" s="1">
        <f t="shared" si="16"/>
        <v>2036</v>
      </c>
      <c r="T252" s="1">
        <f t="shared" si="16"/>
        <v>2037</v>
      </c>
      <c r="U252" s="1">
        <f t="shared" si="16"/>
        <v>2038</v>
      </c>
      <c r="V252" s="1">
        <f t="shared" si="16"/>
        <v>2039</v>
      </c>
      <c r="W252" s="1">
        <f t="shared" si="16"/>
        <v>2040</v>
      </c>
      <c r="X252" s="1">
        <f t="shared" si="16"/>
        <v>2041</v>
      </c>
      <c r="Y252" s="1">
        <f t="shared" si="16"/>
        <v>2042</v>
      </c>
      <c r="Z252" s="1">
        <f t="shared" si="16"/>
        <v>2043</v>
      </c>
      <c r="AA252" s="1">
        <f t="shared" si="16"/>
        <v>2044</v>
      </c>
      <c r="AB252" s="1">
        <f t="shared" si="16"/>
        <v>2045</v>
      </c>
      <c r="AC252" s="1">
        <f t="shared" si="16"/>
        <v>2046</v>
      </c>
      <c r="AD252" s="1">
        <f t="shared" si="16"/>
        <v>2047</v>
      </c>
      <c r="AE252" s="1">
        <f t="shared" si="16"/>
        <v>2048</v>
      </c>
      <c r="AF252" s="1">
        <f t="shared" si="16"/>
        <v>2049</v>
      </c>
      <c r="AG252" s="1">
        <f t="shared" si="16"/>
        <v>2050</v>
      </c>
    </row>
    <row r="253" spans="1:33" x14ac:dyDescent="0.25">
      <c r="A253" s="4" t="s">
        <v>16</v>
      </c>
      <c r="B253" s="4" t="s">
        <v>41</v>
      </c>
      <c r="C253" s="15">
        <v>1675.1799565580741</v>
      </c>
      <c r="D253" s="15">
        <v>1672.1085809257424</v>
      </c>
      <c r="E253" s="15">
        <v>1521.9968856762248</v>
      </c>
      <c r="F253" s="15">
        <v>1393.6759848543716</v>
      </c>
      <c r="G253" s="15">
        <v>1347.4816848675223</v>
      </c>
      <c r="H253" s="15">
        <v>1336.8363098400996</v>
      </c>
      <c r="I253" s="15">
        <v>1226.7231590784536</v>
      </c>
      <c r="J253" s="15">
        <v>1151.7719558793356</v>
      </c>
      <c r="K253" s="15">
        <v>1609.8790233036261</v>
      </c>
      <c r="L253" s="15">
        <v>1323.8750035794938</v>
      </c>
      <c r="M253" s="15">
        <v>1289.0301479525729</v>
      </c>
      <c r="N253" s="15">
        <v>1246.8808870674411</v>
      </c>
      <c r="O253" s="15">
        <v>1332.6072178301902</v>
      </c>
      <c r="P253" s="15">
        <v>1829.0606682829543</v>
      </c>
      <c r="Q253" s="15">
        <v>2863.6098280771125</v>
      </c>
      <c r="R253" s="15">
        <v>1704.3659718229505</v>
      </c>
      <c r="S253" s="15">
        <v>2059.7555263018639</v>
      </c>
      <c r="T253" s="15">
        <v>3588.5108651638334</v>
      </c>
      <c r="U253" s="15">
        <v>2439.6691514733952</v>
      </c>
      <c r="V253" s="15">
        <v>2559.7832097883947</v>
      </c>
      <c r="W253" s="15">
        <v>2846.2940352153169</v>
      </c>
      <c r="X253" s="15">
        <v>2885.6508555290702</v>
      </c>
      <c r="Y253" s="15">
        <v>3078.691262754267</v>
      </c>
      <c r="Z253" s="15">
        <v>2901.3671112766897</v>
      </c>
      <c r="AA253" s="15">
        <v>3282.1554285774027</v>
      </c>
      <c r="AB253" s="15">
        <v>3277.8725231369162</v>
      </c>
      <c r="AC253" s="15">
        <v>3648.4188642621339</v>
      </c>
      <c r="AD253" s="15">
        <v>3889.3030974490216</v>
      </c>
      <c r="AE253" s="15">
        <v>3964.8516390957197</v>
      </c>
      <c r="AF253" s="15">
        <v>4573.5725596945558</v>
      </c>
      <c r="AG253" s="15">
        <v>4454.7045964381286</v>
      </c>
    </row>
    <row r="254" spans="1:33" x14ac:dyDescent="0.25">
      <c r="A254" s="4" t="s">
        <v>17</v>
      </c>
      <c r="B254" s="4" t="s">
        <v>41</v>
      </c>
      <c r="C254" s="15">
        <v>3470.4717197211748</v>
      </c>
      <c r="D254" s="15">
        <v>3486.9810468503943</v>
      </c>
      <c r="E254" s="15">
        <v>3494.9725407768674</v>
      </c>
      <c r="F254" s="15">
        <v>3499.687664611944</v>
      </c>
      <c r="G254" s="15">
        <v>3509.8988260720475</v>
      </c>
      <c r="H254" s="15">
        <v>3516.3199060488096</v>
      </c>
      <c r="I254" s="15">
        <v>3531.7138142481754</v>
      </c>
      <c r="J254" s="15">
        <v>3556.1001023552121</v>
      </c>
      <c r="K254" s="15">
        <v>3581.4380912973493</v>
      </c>
      <c r="L254" s="15">
        <v>3595.3494119885518</v>
      </c>
      <c r="M254" s="15">
        <v>3616.233473242019</v>
      </c>
      <c r="N254" s="15">
        <v>3638.417879064858</v>
      </c>
      <c r="O254" s="15">
        <v>3621.3608270545592</v>
      </c>
      <c r="P254" s="15">
        <v>3623.9861514804056</v>
      </c>
      <c r="Q254" s="15">
        <v>3644.7451486603059</v>
      </c>
      <c r="R254" s="15">
        <v>3654.2988247056796</v>
      </c>
      <c r="S254" s="15">
        <v>3703.9881263707302</v>
      </c>
      <c r="T254" s="15">
        <v>3762.8900762676458</v>
      </c>
      <c r="U254" s="15">
        <v>3774.0114694754898</v>
      </c>
      <c r="V254" s="15">
        <v>3789.288473714581</v>
      </c>
      <c r="W254" s="15">
        <v>3872.4966975088214</v>
      </c>
      <c r="X254" s="15">
        <v>3896.1519133071838</v>
      </c>
      <c r="Y254" s="15">
        <v>3964.0638458362141</v>
      </c>
      <c r="Z254" s="15">
        <v>4010.051106445555</v>
      </c>
      <c r="AA254" s="15">
        <v>4149.0084848884153</v>
      </c>
      <c r="AB254" s="15">
        <v>4175.066768515996</v>
      </c>
      <c r="AC254" s="15">
        <v>4252.971329579198</v>
      </c>
      <c r="AD254" s="15">
        <v>4328.6701073205022</v>
      </c>
      <c r="AE254" s="15">
        <v>4378.2215664559444</v>
      </c>
      <c r="AF254" s="15">
        <v>4462.8961037167082</v>
      </c>
      <c r="AG254" s="15">
        <v>4542.4373159136494</v>
      </c>
    </row>
    <row r="255" spans="1:33" x14ac:dyDescent="0.25">
      <c r="A255" s="4" t="s">
        <v>18</v>
      </c>
      <c r="B255" s="4" t="s">
        <v>41</v>
      </c>
      <c r="C255" s="15">
        <v>4177.6147817909832</v>
      </c>
      <c r="D255" s="15">
        <v>4225.0439264617398</v>
      </c>
      <c r="E255" s="15">
        <v>4282.7177246669507</v>
      </c>
      <c r="F255" s="15">
        <v>4284.418050949459</v>
      </c>
      <c r="G255" s="15">
        <v>4341.1135420241644</v>
      </c>
      <c r="H255" s="15">
        <v>4463.4934870040097</v>
      </c>
      <c r="I255" s="15">
        <v>4503.0649176410707</v>
      </c>
      <c r="J255" s="15">
        <v>4561.4663998568694</v>
      </c>
      <c r="K255" s="15">
        <v>4656.2315862782143</v>
      </c>
      <c r="L255" s="15">
        <v>4806.2885376372906</v>
      </c>
      <c r="M255" s="15">
        <v>4872.359469150284</v>
      </c>
      <c r="N255" s="15">
        <v>5084.9981147682047</v>
      </c>
      <c r="O255" s="15">
        <v>5216.9145519734702</v>
      </c>
      <c r="P255" s="15">
        <v>5440.8913374943195</v>
      </c>
      <c r="Q255" s="15">
        <v>5667.9252731534189</v>
      </c>
      <c r="R255" s="15">
        <v>5904.0536918485159</v>
      </c>
      <c r="S255" s="15">
        <v>6028.0642542795176</v>
      </c>
      <c r="T255" s="15">
        <v>6249.0518544612187</v>
      </c>
      <c r="U255" s="15">
        <v>6492.433075504413</v>
      </c>
      <c r="V255" s="15">
        <v>6794.2010849377402</v>
      </c>
      <c r="W255" s="15">
        <v>6946.5966335086241</v>
      </c>
      <c r="X255" s="15">
        <v>7094.5861064405517</v>
      </c>
      <c r="Y255" s="15">
        <v>7157.5162833841796</v>
      </c>
      <c r="Z255" s="15">
        <v>7460.3828549907566</v>
      </c>
      <c r="AA255" s="15">
        <v>7413.0207668243729</v>
      </c>
      <c r="AB255" s="15">
        <v>7631.0318512519607</v>
      </c>
      <c r="AC255" s="15">
        <v>7784.1264550854503</v>
      </c>
      <c r="AD255" s="15">
        <v>8117.0175041982639</v>
      </c>
      <c r="AE255" s="15">
        <v>8465.4901111247345</v>
      </c>
      <c r="AF255" s="15">
        <v>8835.3143231512786</v>
      </c>
      <c r="AG255" s="15">
        <v>8976.8341230875976</v>
      </c>
    </row>
    <row r="256" spans="1:33" x14ac:dyDescent="0.25">
      <c r="A256" s="4" t="s">
        <v>19</v>
      </c>
      <c r="B256" s="4" t="s">
        <v>41</v>
      </c>
      <c r="C256" s="15">
        <v>0</v>
      </c>
      <c r="D256" s="15">
        <v>0.39600000000000002</v>
      </c>
      <c r="E256" s="15">
        <v>0</v>
      </c>
      <c r="F256" s="15">
        <v>0</v>
      </c>
      <c r="G256" s="15">
        <v>8.4239999999999995</v>
      </c>
      <c r="H256" s="15">
        <v>8.2080000000000002</v>
      </c>
      <c r="I256" s="15">
        <v>0</v>
      </c>
      <c r="J256" s="15">
        <v>0</v>
      </c>
      <c r="K256" s="15">
        <v>9.1152000000000015</v>
      </c>
      <c r="L256" s="15">
        <v>9.1152000000000015</v>
      </c>
      <c r="M256" s="15">
        <v>0</v>
      </c>
      <c r="N256" s="15">
        <v>0</v>
      </c>
      <c r="O256" s="15">
        <v>40.423999999999999</v>
      </c>
      <c r="P256" s="15">
        <v>32.785000000000004</v>
      </c>
      <c r="Q256" s="15">
        <v>30.385000000000002</v>
      </c>
      <c r="R256" s="15">
        <v>30.036999999999999</v>
      </c>
      <c r="S256" s="15">
        <v>32.411999999999999</v>
      </c>
      <c r="T256" s="15">
        <v>32</v>
      </c>
      <c r="U256" s="15">
        <v>32</v>
      </c>
      <c r="V256" s="15">
        <v>32</v>
      </c>
      <c r="W256" s="15">
        <v>0.82799999999999996</v>
      </c>
      <c r="X256" s="15">
        <v>0.82799999999999996</v>
      </c>
      <c r="Y256" s="15">
        <v>1.89</v>
      </c>
      <c r="Z256" s="15">
        <v>0.91999999999999993</v>
      </c>
      <c r="AA256" s="15">
        <v>0</v>
      </c>
      <c r="AB256" s="15">
        <v>0.45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</row>
    <row r="258" spans="1:33" x14ac:dyDescent="0.25">
      <c r="A258" s="1" t="s">
        <v>28</v>
      </c>
      <c r="B258" s="1"/>
      <c r="C258" s="1">
        <f>C252</f>
        <v>2020</v>
      </c>
      <c r="D258" s="1">
        <f t="shared" ref="D258:AG258" si="17">D252</f>
        <v>2021</v>
      </c>
      <c r="E258" s="1">
        <f t="shared" si="17"/>
        <v>2022</v>
      </c>
      <c r="F258" s="1">
        <f t="shared" si="17"/>
        <v>2023</v>
      </c>
      <c r="G258" s="1">
        <f t="shared" si="17"/>
        <v>2024</v>
      </c>
      <c r="H258" s="1">
        <f t="shared" si="17"/>
        <v>2025</v>
      </c>
      <c r="I258" s="1">
        <f t="shared" si="17"/>
        <v>2026</v>
      </c>
      <c r="J258" s="1">
        <f t="shared" si="17"/>
        <v>2027</v>
      </c>
      <c r="K258" s="1">
        <f t="shared" si="17"/>
        <v>2028</v>
      </c>
      <c r="L258" s="1">
        <f t="shared" si="17"/>
        <v>2029</v>
      </c>
      <c r="M258" s="1">
        <f t="shared" si="17"/>
        <v>2030</v>
      </c>
      <c r="N258" s="1">
        <f t="shared" si="17"/>
        <v>2031</v>
      </c>
      <c r="O258" s="1">
        <f t="shared" si="17"/>
        <v>2032</v>
      </c>
      <c r="P258" s="1">
        <f t="shared" si="17"/>
        <v>2033</v>
      </c>
      <c r="Q258" s="1">
        <f t="shared" si="17"/>
        <v>2034</v>
      </c>
      <c r="R258" s="1">
        <f t="shared" si="17"/>
        <v>2035</v>
      </c>
      <c r="S258" s="1">
        <f t="shared" si="17"/>
        <v>2036</v>
      </c>
      <c r="T258" s="1">
        <f t="shared" si="17"/>
        <v>2037</v>
      </c>
      <c r="U258" s="1">
        <f t="shared" si="17"/>
        <v>2038</v>
      </c>
      <c r="V258" s="1">
        <f t="shared" si="17"/>
        <v>2039</v>
      </c>
      <c r="W258" s="1">
        <f t="shared" si="17"/>
        <v>2040</v>
      </c>
      <c r="X258" s="1">
        <f t="shared" si="17"/>
        <v>2041</v>
      </c>
      <c r="Y258" s="1">
        <f t="shared" si="17"/>
        <v>2042</v>
      </c>
      <c r="Z258" s="1">
        <f t="shared" si="17"/>
        <v>2043</v>
      </c>
      <c r="AA258" s="1">
        <f t="shared" si="17"/>
        <v>2044</v>
      </c>
      <c r="AB258" s="1">
        <f t="shared" si="17"/>
        <v>2045</v>
      </c>
      <c r="AC258" s="1">
        <f t="shared" si="17"/>
        <v>2046</v>
      </c>
      <c r="AD258" s="1">
        <f t="shared" si="17"/>
        <v>2047</v>
      </c>
      <c r="AE258" s="1">
        <f t="shared" si="17"/>
        <v>2048</v>
      </c>
      <c r="AF258" s="1">
        <f t="shared" si="17"/>
        <v>2049</v>
      </c>
      <c r="AG258" s="1">
        <f t="shared" si="17"/>
        <v>2050</v>
      </c>
    </row>
    <row r="259" spans="1:33" x14ac:dyDescent="0.25">
      <c r="A259" s="4" t="str">
        <f>A253</f>
        <v>Capex</v>
      </c>
      <c r="B259" s="4" t="s">
        <v>41</v>
      </c>
      <c r="C259" s="15">
        <v>355.42634532863167</v>
      </c>
      <c r="D259" s="15">
        <v>343.61424240692486</v>
      </c>
      <c r="E259" s="15">
        <v>302.74385371258768</v>
      </c>
      <c r="F259" s="15">
        <v>273.46251649382839</v>
      </c>
      <c r="G259" s="15">
        <v>245.20802636891676</v>
      </c>
      <c r="H259" s="15">
        <v>233.55846661619353</v>
      </c>
      <c r="I259" s="15">
        <v>199.09237086111852</v>
      </c>
      <c r="J259" s="15">
        <v>178.71168767103381</v>
      </c>
      <c r="K259" s="15">
        <v>166.79640664275757</v>
      </c>
      <c r="L259" s="15">
        <v>184.68662210796492</v>
      </c>
      <c r="M259" s="15">
        <v>166.73446865098231</v>
      </c>
      <c r="N259" s="15">
        <v>150.48072722458392</v>
      </c>
      <c r="O259" s="15">
        <v>146.24876158673442</v>
      </c>
      <c r="P259" s="15">
        <v>143.68921078272115</v>
      </c>
      <c r="Q259" s="15">
        <v>87.986194096133659</v>
      </c>
      <c r="R259" s="15">
        <v>148.08255069558345</v>
      </c>
      <c r="S259" s="15">
        <v>155.75465697273148</v>
      </c>
      <c r="T259" s="15">
        <v>152.52389289358234</v>
      </c>
      <c r="U259" s="15">
        <v>157.37488705653323</v>
      </c>
      <c r="V259" s="15">
        <v>108.30798570096385</v>
      </c>
      <c r="W259" s="15">
        <v>135.20669453000028</v>
      </c>
      <c r="X259" s="15">
        <v>70.435270440882505</v>
      </c>
      <c r="Y259" s="15">
        <v>63.43540827647621</v>
      </c>
      <c r="Z259" s="15">
        <v>-18.80860687649465</v>
      </c>
      <c r="AA259" s="15">
        <v>67.096381729064433</v>
      </c>
      <c r="AB259" s="15">
        <v>-7.0260686635824641</v>
      </c>
      <c r="AC259" s="15">
        <v>4.7841199908684757</v>
      </c>
      <c r="AD259" s="15">
        <v>-66.006438396657359</v>
      </c>
      <c r="AE259" s="15">
        <v>-68.139389166984984</v>
      </c>
      <c r="AF259" s="15">
        <v>-107.22419294144311</v>
      </c>
      <c r="AG259" s="15">
        <v>-161.79655188807919</v>
      </c>
    </row>
    <row r="260" spans="1:33" x14ac:dyDescent="0.25">
      <c r="A260" s="4" t="str">
        <f>A254</f>
        <v>Opex</v>
      </c>
      <c r="B260" s="4" t="s">
        <v>41</v>
      </c>
      <c r="C260" s="15">
        <v>-32.544523480150474</v>
      </c>
      <c r="D260" s="15">
        <v>-32.26935490160713</v>
      </c>
      <c r="E260" s="15">
        <v>-32.046879154736871</v>
      </c>
      <c r="F260" s="15">
        <v>-32.019660449848743</v>
      </c>
      <c r="G260" s="15">
        <v>-31.581423917677057</v>
      </c>
      <c r="H260" s="15">
        <v>-31.207995746701727</v>
      </c>
      <c r="I260" s="15">
        <v>-30.803183824903954</v>
      </c>
      <c r="J260" s="15">
        <v>-30.353082686931884</v>
      </c>
      <c r="K260" s="15">
        <v>-29.924801393525286</v>
      </c>
      <c r="L260" s="15">
        <v>-29.767212453673437</v>
      </c>
      <c r="M260" s="15">
        <v>-29.597313698377548</v>
      </c>
      <c r="N260" s="15">
        <v>-29.16354828565818</v>
      </c>
      <c r="O260" s="15">
        <v>-29.054793445853647</v>
      </c>
      <c r="P260" s="15">
        <v>-28.914445205285119</v>
      </c>
      <c r="Q260" s="15">
        <v>-34.766761833528108</v>
      </c>
      <c r="R260" s="15">
        <v>-24.268948204318804</v>
      </c>
      <c r="S260" s="15">
        <v>-20.760343058761464</v>
      </c>
      <c r="T260" s="15">
        <v>-23.657027410947194</v>
      </c>
      <c r="U260" s="15">
        <v>-30.873209968478022</v>
      </c>
      <c r="V260" s="15">
        <v>-36.113389937620013</v>
      </c>
      <c r="W260" s="15">
        <v>-33.787720803723914</v>
      </c>
      <c r="X260" s="15">
        <v>-33.675699712930054</v>
      </c>
      <c r="Y260" s="15">
        <v>-36.641753886302922</v>
      </c>
      <c r="Z260" s="15">
        <v>-47.960837583409102</v>
      </c>
      <c r="AA260" s="15">
        <v>-33.327279654740778</v>
      </c>
      <c r="AB260" s="15">
        <v>-50.670598208481351</v>
      </c>
      <c r="AC260" s="15">
        <v>-46.589782531211313</v>
      </c>
      <c r="AD260" s="15">
        <v>-57.671713184538021</v>
      </c>
      <c r="AE260" s="15">
        <v>-58.232515018960839</v>
      </c>
      <c r="AF260" s="15">
        <v>-58.371140375516006</v>
      </c>
      <c r="AG260" s="15">
        <v>-73.108930881420747</v>
      </c>
    </row>
    <row r="261" spans="1:33" x14ac:dyDescent="0.25">
      <c r="A261" s="4" t="str">
        <f>A255</f>
        <v>Fuel Cost</v>
      </c>
      <c r="B261" s="4" t="s">
        <v>41</v>
      </c>
      <c r="C261" s="15">
        <v>18.0949410770545</v>
      </c>
      <c r="D261" s="15">
        <v>21.133182890414901</v>
      </c>
      <c r="E261" s="15">
        <v>26.895069959697139</v>
      </c>
      <c r="F261" s="15">
        <v>31.931494450130231</v>
      </c>
      <c r="G261" s="15">
        <v>36.764426383037062</v>
      </c>
      <c r="H261" s="15">
        <v>47.419079085658268</v>
      </c>
      <c r="I261" s="15">
        <v>53.064678204511438</v>
      </c>
      <c r="J261" s="15">
        <v>57.823751447721406</v>
      </c>
      <c r="K261" s="15">
        <v>61.077861868254331</v>
      </c>
      <c r="L261" s="15">
        <v>67.356345388210684</v>
      </c>
      <c r="M261" s="15">
        <v>68.967534836004234</v>
      </c>
      <c r="N261" s="15">
        <v>75.464428097704513</v>
      </c>
      <c r="O261" s="15">
        <v>73.00759019446923</v>
      </c>
      <c r="P261" s="15">
        <v>92.979346786320093</v>
      </c>
      <c r="Q261" s="15">
        <v>157.90275479541924</v>
      </c>
      <c r="R261" s="15">
        <v>176.11241069851621</v>
      </c>
      <c r="S261" s="15">
        <v>232.76545284611711</v>
      </c>
      <c r="T261" s="15">
        <v>188.75542901761855</v>
      </c>
      <c r="U261" s="15">
        <v>111.73840420861416</v>
      </c>
      <c r="V261" s="15">
        <v>116.14120526403985</v>
      </c>
      <c r="W261" s="15">
        <v>47.330339920524239</v>
      </c>
      <c r="X261" s="15">
        <v>59.738235981865728</v>
      </c>
      <c r="Y261" s="15">
        <v>4.1347441094085298</v>
      </c>
      <c r="Z261" s="15">
        <v>-26.879212954813738</v>
      </c>
      <c r="AA261" s="15">
        <v>-110.98097629543645</v>
      </c>
      <c r="AB261" s="15">
        <v>-119.81997778682035</v>
      </c>
      <c r="AC261" s="15">
        <v>-126.74796907913333</v>
      </c>
      <c r="AD261" s="15">
        <v>-174.97641910596212</v>
      </c>
      <c r="AE261" s="15">
        <v>-230.35302977896208</v>
      </c>
      <c r="AF261" s="15">
        <v>-302.05989461894205</v>
      </c>
      <c r="AG261" s="15">
        <v>-266.5861922937238</v>
      </c>
    </row>
    <row r="262" spans="1:33" x14ac:dyDescent="0.25">
      <c r="A262" s="4" t="str">
        <f>A256</f>
        <v>Retirement Cost</v>
      </c>
      <c r="B262" s="4" t="s">
        <v>41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</row>
    <row r="281" spans="1:33" ht="18.75" x14ac:dyDescent="0.3">
      <c r="A281" s="11" t="s">
        <v>137</v>
      </c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21">
        <v>0</v>
      </c>
    </row>
    <row r="282" spans="1:33" ht="34.5" customHeight="1" x14ac:dyDescent="0.25">
      <c r="A282" s="24" t="s">
        <v>25</v>
      </c>
      <c r="B282" s="24"/>
      <c r="C282" s="15" t="s">
        <v>44</v>
      </c>
      <c r="D282" s="15" t="s">
        <v>60</v>
      </c>
    </row>
    <row r="283" spans="1:33" x14ac:dyDescent="0.25">
      <c r="A283" s="19">
        <v>0.1</v>
      </c>
      <c r="B283" s="24" t="s">
        <v>61</v>
      </c>
      <c r="C283" s="15">
        <v>106.2463387782536</v>
      </c>
      <c r="D283" s="15">
        <v>108.58189242149402</v>
      </c>
    </row>
    <row r="284" spans="1:33" x14ac:dyDescent="0.25">
      <c r="A284" s="19">
        <v>7.0000000000000007E-2</v>
      </c>
      <c r="B284" s="24" t="s">
        <v>61</v>
      </c>
      <c r="C284" s="15">
        <v>140.3779140972394</v>
      </c>
      <c r="D284" s="15">
        <v>143.22930911382517</v>
      </c>
    </row>
    <row r="285" spans="1:33" x14ac:dyDescent="0.25">
      <c r="A285" s="19">
        <v>0.03</v>
      </c>
      <c r="B285" s="24" t="s">
        <v>61</v>
      </c>
      <c r="C285" s="15">
        <v>230.45123328129591</v>
      </c>
      <c r="D285" s="15">
        <v>234.05653489919459</v>
      </c>
    </row>
    <row r="286" spans="1:33" x14ac:dyDescent="0.25">
      <c r="A286" s="19">
        <v>0</v>
      </c>
      <c r="B286" s="24" t="s">
        <v>61</v>
      </c>
      <c r="C286" s="15">
        <v>367.9744366395945</v>
      </c>
      <c r="D286" s="15">
        <v>371.21976694213714</v>
      </c>
    </row>
    <row r="287" spans="1:33" x14ac:dyDescent="0.25">
      <c r="B287" s="19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03"/>
  <sheetViews>
    <sheetView topLeftCell="A274" zoomScale="70" zoomScaleNormal="70" workbookViewId="0">
      <selection activeCell="A298" sqref="A298"/>
    </sheetView>
  </sheetViews>
  <sheetFormatPr defaultRowHeight="15" x14ac:dyDescent="0.25"/>
  <cols>
    <col min="1" max="1" width="41.28515625" style="4" customWidth="1"/>
    <col min="2" max="2" width="6.140625" style="4" customWidth="1"/>
    <col min="3" max="4" width="9.28515625" style="4" customWidth="1"/>
    <col min="5" max="16384" width="9.140625" style="4"/>
  </cols>
  <sheetData>
    <row r="1" spans="1:33" ht="19.5" thickBot="1" x14ac:dyDescent="0.35">
      <c r="A1" s="5" t="s">
        <v>71</v>
      </c>
      <c r="B1" s="5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8.75" x14ac:dyDescent="0.3">
      <c r="A2" s="11" t="s">
        <v>82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20">
        <v>0</v>
      </c>
    </row>
    <row r="3" spans="1:33" ht="18.75" x14ac:dyDescent="0.3">
      <c r="A3" s="9"/>
      <c r="B3" s="9"/>
      <c r="C3" s="33">
        <v>2020</v>
      </c>
      <c r="D3" s="33">
        <f>C3+1</f>
        <v>2021</v>
      </c>
      <c r="E3" s="33">
        <f t="shared" ref="E3:AG3" si="0">D3+1</f>
        <v>2022</v>
      </c>
      <c r="F3" s="33">
        <f t="shared" si="0"/>
        <v>2023</v>
      </c>
      <c r="G3" s="33">
        <f t="shared" si="0"/>
        <v>2024</v>
      </c>
      <c r="H3" s="33">
        <f t="shared" si="0"/>
        <v>2025</v>
      </c>
      <c r="I3" s="33">
        <f t="shared" si="0"/>
        <v>2026</v>
      </c>
      <c r="J3" s="33">
        <f t="shared" si="0"/>
        <v>2027</v>
      </c>
      <c r="K3" s="33">
        <f t="shared" si="0"/>
        <v>2028</v>
      </c>
      <c r="L3" s="33">
        <f t="shared" si="0"/>
        <v>2029</v>
      </c>
      <c r="M3" s="33">
        <f t="shared" si="0"/>
        <v>2030</v>
      </c>
      <c r="N3" s="33">
        <f t="shared" si="0"/>
        <v>2031</v>
      </c>
      <c r="O3" s="33">
        <f t="shared" si="0"/>
        <v>2032</v>
      </c>
      <c r="P3" s="33">
        <f t="shared" si="0"/>
        <v>2033</v>
      </c>
      <c r="Q3" s="33">
        <f t="shared" si="0"/>
        <v>2034</v>
      </c>
      <c r="R3" s="33">
        <f t="shared" si="0"/>
        <v>2035</v>
      </c>
      <c r="S3" s="33">
        <f t="shared" si="0"/>
        <v>2036</v>
      </c>
      <c r="T3" s="33">
        <f t="shared" si="0"/>
        <v>2037</v>
      </c>
      <c r="U3" s="33">
        <f t="shared" si="0"/>
        <v>2038</v>
      </c>
      <c r="V3" s="33">
        <f t="shared" si="0"/>
        <v>2039</v>
      </c>
      <c r="W3" s="33">
        <f t="shared" si="0"/>
        <v>2040</v>
      </c>
      <c r="X3" s="33">
        <f t="shared" si="0"/>
        <v>2041</v>
      </c>
      <c r="Y3" s="33">
        <f t="shared" si="0"/>
        <v>2042</v>
      </c>
      <c r="Z3" s="33">
        <f t="shared" si="0"/>
        <v>2043</v>
      </c>
      <c r="AA3" s="33">
        <f t="shared" si="0"/>
        <v>2044</v>
      </c>
      <c r="AB3" s="33">
        <f t="shared" si="0"/>
        <v>2045</v>
      </c>
      <c r="AC3" s="33">
        <f t="shared" si="0"/>
        <v>2046</v>
      </c>
      <c r="AD3" s="33">
        <f t="shared" si="0"/>
        <v>2047</v>
      </c>
      <c r="AE3" s="33">
        <f t="shared" si="0"/>
        <v>2048</v>
      </c>
      <c r="AF3" s="33">
        <f t="shared" si="0"/>
        <v>2049</v>
      </c>
      <c r="AG3" s="33">
        <f t="shared" si="0"/>
        <v>2050</v>
      </c>
    </row>
    <row r="4" spans="1:33" ht="20.25" x14ac:dyDescent="0.35">
      <c r="A4" s="9" t="s">
        <v>72</v>
      </c>
      <c r="B4" s="34" t="s">
        <v>73</v>
      </c>
      <c r="C4" s="32">
        <v>85.043214433227732</v>
      </c>
      <c r="D4" s="32">
        <v>89.336235736513387</v>
      </c>
      <c r="E4" s="32">
        <v>93.845970766264941</v>
      </c>
      <c r="F4" s="32">
        <v>98.583359332914497</v>
      </c>
      <c r="G4" s="32">
        <v>103.55989349364947</v>
      </c>
      <c r="H4" s="32">
        <v>108.78764543008764</v>
      </c>
      <c r="I4" s="32">
        <v>114.27929673323003</v>
      </c>
      <c r="J4" s="32">
        <v>120.04816916673217</v>
      </c>
      <c r="K4" s="32">
        <v>126.10825698311953</v>
      </c>
      <c r="L4" s="32">
        <v>132.47426087134073</v>
      </c>
      <c r="M4" s="32">
        <v>139.16162361800897</v>
      </c>
      <c r="N4" s="32">
        <v>145.52194664600171</v>
      </c>
      <c r="O4" s="32">
        <v>152.17296554235719</v>
      </c>
      <c r="P4" s="32">
        <v>159.12796643853633</v>
      </c>
      <c r="Q4" s="32">
        <v>166.40084270300741</v>
      </c>
      <c r="R4" s="32">
        <v>174.00612269475627</v>
      </c>
      <c r="S4" s="32">
        <v>181.95899878525884</v>
      </c>
      <c r="T4" s="32">
        <v>190.2753577068905</v>
      </c>
      <c r="U4" s="32">
        <v>198.97181228839676</v>
      </c>
      <c r="V4" s="32">
        <v>208.0657346408201</v>
      </c>
      <c r="W4" s="32">
        <v>217.57529086017547</v>
      </c>
      <c r="X4" s="32">
        <v>227.51947731619708</v>
      </c>
      <c r="Y4" s="32">
        <v>237.91815859964686</v>
      </c>
      <c r="Z4" s="32">
        <v>248.79210720398842</v>
      </c>
      <c r="AA4" s="32">
        <v>260.16304502069534</v>
      </c>
      <c r="AB4" s="32">
        <v>272.05368673108489</v>
      </c>
      <c r="AC4" s="32">
        <v>284.48778518135697</v>
      </c>
      <c r="AD4" s="32">
        <v>297.49017883148014</v>
      </c>
      <c r="AE4" s="32">
        <v>311.0868413727087</v>
      </c>
      <c r="AF4" s="32">
        <v>325.30493361284766</v>
      </c>
      <c r="AG4" s="32">
        <v>340.17285773291138</v>
      </c>
    </row>
    <row r="5" spans="1:33" ht="18.75" x14ac:dyDescent="0.3">
      <c r="A5" s="9"/>
      <c r="B5" s="9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 spans="1:33" ht="18.75" x14ac:dyDescent="0.3">
      <c r="A6" s="9"/>
      <c r="B6" s="9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18.75" x14ac:dyDescent="0.3">
      <c r="A7" s="9"/>
      <c r="B7" s="9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 spans="1:33" ht="18.75" x14ac:dyDescent="0.3">
      <c r="A8" s="9"/>
      <c r="B8" s="9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18.75" x14ac:dyDescent="0.3">
      <c r="A9" s="9"/>
      <c r="B9" s="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18.75" x14ac:dyDescent="0.3">
      <c r="A10" s="9"/>
      <c r="B10" s="9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 spans="1:33" ht="18.75" x14ac:dyDescent="0.3">
      <c r="A11" s="9"/>
      <c r="B11" s="9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 spans="1:33" ht="18.75" x14ac:dyDescent="0.3">
      <c r="A12" s="9"/>
      <c r="B12" s="9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 spans="1:33" ht="18.75" x14ac:dyDescent="0.3">
      <c r="A13" s="9"/>
      <c r="B13" s="9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 spans="1:33" ht="18.75" x14ac:dyDescent="0.3">
      <c r="A14" s="9"/>
      <c r="B14" s="9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 spans="1:33" ht="18.75" x14ac:dyDescent="0.3">
      <c r="A15" s="9"/>
      <c r="B15" s="9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 spans="1:33" ht="18.75" x14ac:dyDescent="0.3">
      <c r="A16" s="9"/>
      <c r="B16" s="9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 spans="1:33" ht="18.75" x14ac:dyDescent="0.3">
      <c r="A17" s="9"/>
      <c r="B17" s="9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 spans="1:33" ht="18.75" x14ac:dyDescent="0.3">
      <c r="A18" s="11" t="s">
        <v>102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20">
        <v>0</v>
      </c>
    </row>
    <row r="19" spans="1:33" x14ac:dyDescent="0.25">
      <c r="A19" s="1" t="s">
        <v>11</v>
      </c>
      <c r="B19" s="1"/>
      <c r="C19" s="1">
        <v>2020</v>
      </c>
      <c r="D19" s="1">
        <f>C19+1</f>
        <v>2021</v>
      </c>
      <c r="E19" s="1">
        <f t="shared" ref="E19:AG19" si="1">D19+1</f>
        <v>2022</v>
      </c>
      <c r="F19" s="1">
        <f t="shared" si="1"/>
        <v>2023</v>
      </c>
      <c r="G19" s="1">
        <f t="shared" si="1"/>
        <v>2024</v>
      </c>
      <c r="H19" s="1">
        <f t="shared" si="1"/>
        <v>2025</v>
      </c>
      <c r="I19" s="1">
        <f t="shared" si="1"/>
        <v>2026</v>
      </c>
      <c r="J19" s="1">
        <f t="shared" si="1"/>
        <v>2027</v>
      </c>
      <c r="K19" s="1">
        <f t="shared" si="1"/>
        <v>2028</v>
      </c>
      <c r="L19" s="1">
        <f t="shared" si="1"/>
        <v>2029</v>
      </c>
      <c r="M19" s="1">
        <f t="shared" si="1"/>
        <v>2030</v>
      </c>
      <c r="N19" s="1">
        <f t="shared" si="1"/>
        <v>2031</v>
      </c>
      <c r="O19" s="1">
        <f t="shared" si="1"/>
        <v>2032</v>
      </c>
      <c r="P19" s="1">
        <f t="shared" si="1"/>
        <v>2033</v>
      </c>
      <c r="Q19" s="1">
        <f t="shared" si="1"/>
        <v>2034</v>
      </c>
      <c r="R19" s="1">
        <f t="shared" si="1"/>
        <v>2035</v>
      </c>
      <c r="S19" s="1">
        <f t="shared" si="1"/>
        <v>2036</v>
      </c>
      <c r="T19" s="1">
        <f t="shared" si="1"/>
        <v>2037</v>
      </c>
      <c r="U19" s="1">
        <f t="shared" si="1"/>
        <v>2038</v>
      </c>
      <c r="V19" s="1">
        <f t="shared" si="1"/>
        <v>2039</v>
      </c>
      <c r="W19" s="1">
        <f t="shared" si="1"/>
        <v>2040</v>
      </c>
      <c r="X19" s="1">
        <f t="shared" si="1"/>
        <v>2041</v>
      </c>
      <c r="Y19" s="1">
        <f t="shared" si="1"/>
        <v>2042</v>
      </c>
      <c r="Z19" s="1">
        <f t="shared" si="1"/>
        <v>2043</v>
      </c>
      <c r="AA19" s="1">
        <f t="shared" si="1"/>
        <v>2044</v>
      </c>
      <c r="AB19" s="1">
        <f t="shared" si="1"/>
        <v>2045</v>
      </c>
      <c r="AC19" s="1">
        <f t="shared" si="1"/>
        <v>2046</v>
      </c>
      <c r="AD19" s="1">
        <f t="shared" si="1"/>
        <v>2047</v>
      </c>
      <c r="AE19" s="1">
        <f t="shared" si="1"/>
        <v>2048</v>
      </c>
      <c r="AF19" s="1">
        <f t="shared" si="1"/>
        <v>2049</v>
      </c>
      <c r="AG19" s="1">
        <f t="shared" si="1"/>
        <v>2050</v>
      </c>
    </row>
    <row r="20" spans="1:33" x14ac:dyDescent="0.25">
      <c r="A20" s="4" t="s">
        <v>24</v>
      </c>
      <c r="B20" s="4" t="s">
        <v>42</v>
      </c>
      <c r="C20" s="15">
        <v>204.00314560916527</v>
      </c>
      <c r="D20" s="15">
        <v>206.3105924061216</v>
      </c>
      <c r="E20" s="15">
        <v>208.75544378631085</v>
      </c>
      <c r="F20" s="15">
        <v>209.51465430489742</v>
      </c>
      <c r="G20" s="15">
        <v>211.96612219530448</v>
      </c>
      <c r="H20" s="15">
        <v>216.09285063276795</v>
      </c>
      <c r="I20" s="15">
        <v>219.88227285938768</v>
      </c>
      <c r="J20" s="15">
        <v>221.71348252801161</v>
      </c>
      <c r="K20" s="15">
        <v>223.91064968890998</v>
      </c>
      <c r="L20" s="15">
        <v>230.75181283643829</v>
      </c>
      <c r="M20" s="15">
        <v>234.14067599809118</v>
      </c>
      <c r="N20" s="15">
        <v>234.74613321278551</v>
      </c>
      <c r="O20" s="15">
        <v>237.71759541802822</v>
      </c>
      <c r="P20" s="15">
        <v>242.66129931858717</v>
      </c>
      <c r="Q20" s="15">
        <v>248.71133218627941</v>
      </c>
      <c r="R20" s="15">
        <v>254.79210662859171</v>
      </c>
      <c r="S20" s="15">
        <v>259.2932982501996</v>
      </c>
      <c r="T20" s="15">
        <v>263.21386743157927</v>
      </c>
      <c r="U20" s="15">
        <v>266.93891272405057</v>
      </c>
      <c r="V20" s="15">
        <v>271.39172564444095</v>
      </c>
      <c r="W20" s="15">
        <v>277.04218505665165</v>
      </c>
      <c r="X20" s="15">
        <v>283.14018121355718</v>
      </c>
      <c r="Y20" s="15">
        <v>291.19471297566292</v>
      </c>
      <c r="Z20" s="15">
        <v>296.15814768005623</v>
      </c>
      <c r="AA20" s="15">
        <v>304.95502232319427</v>
      </c>
      <c r="AB20" s="15">
        <v>308.77490841094112</v>
      </c>
      <c r="AC20" s="15">
        <v>313.94877279947832</v>
      </c>
      <c r="AD20" s="15">
        <v>315.10679421228861</v>
      </c>
      <c r="AE20" s="15">
        <v>320.02333477632652</v>
      </c>
      <c r="AF20" s="15">
        <v>327.54152124709987</v>
      </c>
      <c r="AG20" s="15">
        <v>332.93204215828399</v>
      </c>
    </row>
    <row r="21" spans="1:33" x14ac:dyDescent="0.25"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x14ac:dyDescent="0.25">
      <c r="A22" s="1" t="s">
        <v>10</v>
      </c>
      <c r="B22" s="1"/>
      <c r="C22" s="17">
        <f>C19</f>
        <v>2020</v>
      </c>
      <c r="D22" s="17">
        <f t="shared" ref="D22:AG22" si="2">D19</f>
        <v>2021</v>
      </c>
      <c r="E22" s="17">
        <f t="shared" si="2"/>
        <v>2022</v>
      </c>
      <c r="F22" s="17">
        <f t="shared" si="2"/>
        <v>2023</v>
      </c>
      <c r="G22" s="17">
        <f t="shared" si="2"/>
        <v>2024</v>
      </c>
      <c r="H22" s="17">
        <f t="shared" si="2"/>
        <v>2025</v>
      </c>
      <c r="I22" s="17">
        <f t="shared" si="2"/>
        <v>2026</v>
      </c>
      <c r="J22" s="17">
        <f t="shared" si="2"/>
        <v>2027</v>
      </c>
      <c r="K22" s="17">
        <f t="shared" si="2"/>
        <v>2028</v>
      </c>
      <c r="L22" s="17">
        <f t="shared" si="2"/>
        <v>2029</v>
      </c>
      <c r="M22" s="17">
        <f t="shared" si="2"/>
        <v>2030</v>
      </c>
      <c r="N22" s="17">
        <f t="shared" si="2"/>
        <v>2031</v>
      </c>
      <c r="O22" s="17">
        <f t="shared" si="2"/>
        <v>2032</v>
      </c>
      <c r="P22" s="17">
        <f t="shared" si="2"/>
        <v>2033</v>
      </c>
      <c r="Q22" s="17">
        <f t="shared" si="2"/>
        <v>2034</v>
      </c>
      <c r="R22" s="17">
        <f t="shared" si="2"/>
        <v>2035</v>
      </c>
      <c r="S22" s="17">
        <f t="shared" si="2"/>
        <v>2036</v>
      </c>
      <c r="T22" s="17">
        <f t="shared" si="2"/>
        <v>2037</v>
      </c>
      <c r="U22" s="17">
        <f t="shared" si="2"/>
        <v>2038</v>
      </c>
      <c r="V22" s="17">
        <f t="shared" si="2"/>
        <v>2039</v>
      </c>
      <c r="W22" s="17">
        <f t="shared" si="2"/>
        <v>2040</v>
      </c>
      <c r="X22" s="17">
        <f t="shared" si="2"/>
        <v>2041</v>
      </c>
      <c r="Y22" s="17">
        <f t="shared" si="2"/>
        <v>2042</v>
      </c>
      <c r="Z22" s="17">
        <f t="shared" si="2"/>
        <v>2043</v>
      </c>
      <c r="AA22" s="17">
        <f t="shared" si="2"/>
        <v>2044</v>
      </c>
      <c r="AB22" s="17">
        <f t="shared" si="2"/>
        <v>2045</v>
      </c>
      <c r="AC22" s="17">
        <f t="shared" si="2"/>
        <v>2046</v>
      </c>
      <c r="AD22" s="17">
        <f t="shared" si="2"/>
        <v>2047</v>
      </c>
      <c r="AE22" s="17">
        <f t="shared" si="2"/>
        <v>2048</v>
      </c>
      <c r="AF22" s="17">
        <f t="shared" si="2"/>
        <v>2049</v>
      </c>
      <c r="AG22" s="17">
        <f t="shared" si="2"/>
        <v>2050</v>
      </c>
    </row>
    <row r="23" spans="1:33" x14ac:dyDescent="0.25">
      <c r="A23" s="4" t="s">
        <v>24</v>
      </c>
      <c r="B23" s="4" t="s">
        <v>42</v>
      </c>
      <c r="C23" s="15">
        <v>-27.203779162840789</v>
      </c>
      <c r="D23" s="15">
        <v>-27.714737554466183</v>
      </c>
      <c r="E23" s="15">
        <v>-28.308855821435486</v>
      </c>
      <c r="F23" s="15">
        <v>-29.533640938570386</v>
      </c>
      <c r="G23" s="15">
        <v>-29.566540707859275</v>
      </c>
      <c r="H23" s="15">
        <v>-28.126262162559954</v>
      </c>
      <c r="I23" s="15">
        <v>-27.260545919251058</v>
      </c>
      <c r="J23" s="15">
        <v>-28.283947480198776</v>
      </c>
      <c r="K23" s="15">
        <v>-29.049695164492249</v>
      </c>
      <c r="L23" s="15">
        <v>-27.027528895032759</v>
      </c>
      <c r="M23" s="15">
        <v>-27.210238125740887</v>
      </c>
      <c r="N23" s="15">
        <v>-30.700151705594209</v>
      </c>
      <c r="O23" s="15">
        <v>-31.653379570020434</v>
      </c>
      <c r="P23" s="15">
        <v>-30.922113557055809</v>
      </c>
      <c r="Q23" s="15">
        <v>-30.061941937747719</v>
      </c>
      <c r="R23" s="15">
        <v>-28.488077306410474</v>
      </c>
      <c r="S23" s="15">
        <v>-28.807148937690044</v>
      </c>
      <c r="T23" s="15">
        <v>-29.830222149700376</v>
      </c>
      <c r="U23" s="15">
        <v>-33.511153365733946</v>
      </c>
      <c r="V23" s="15">
        <v>-35.788482437817379</v>
      </c>
      <c r="W23" s="15">
        <v>-37.715539879756591</v>
      </c>
      <c r="X23" s="15">
        <v>-38.797372442710525</v>
      </c>
      <c r="Y23" s="15">
        <v>-37.499344189318492</v>
      </c>
      <c r="Z23" s="15">
        <v>-39.674007168675359</v>
      </c>
      <c r="AA23" s="15">
        <v>-37.117413128886085</v>
      </c>
      <c r="AB23" s="15">
        <v>-41.252889495489626</v>
      </c>
      <c r="AC23" s="15">
        <v>-45.111198843457316</v>
      </c>
      <c r="AD23" s="15">
        <v>-52.523919822044604</v>
      </c>
      <c r="AE23" s="15">
        <v>-56.12655027948631</v>
      </c>
      <c r="AF23" s="15">
        <v>-57.042428145689883</v>
      </c>
      <c r="AG23" s="15">
        <v>-60.82151368338242</v>
      </c>
    </row>
    <row r="33" spans="1:33" x14ac:dyDescent="0.25">
      <c r="B33" s="26"/>
    </row>
    <row r="40" spans="1:33" ht="18.75" x14ac:dyDescent="0.3">
      <c r="A40" s="11" t="s">
        <v>103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20">
        <v>0</v>
      </c>
    </row>
    <row r="41" spans="1:33" x14ac:dyDescent="0.25">
      <c r="A41" s="1" t="s">
        <v>26</v>
      </c>
      <c r="B41" s="1"/>
      <c r="C41" s="1">
        <f t="shared" ref="C41:AG41" si="3">C19</f>
        <v>2020</v>
      </c>
      <c r="D41" s="1">
        <f t="shared" si="3"/>
        <v>2021</v>
      </c>
      <c r="E41" s="1">
        <f t="shared" si="3"/>
        <v>2022</v>
      </c>
      <c r="F41" s="1">
        <f t="shared" si="3"/>
        <v>2023</v>
      </c>
      <c r="G41" s="1">
        <f t="shared" si="3"/>
        <v>2024</v>
      </c>
      <c r="H41" s="1">
        <f t="shared" si="3"/>
        <v>2025</v>
      </c>
      <c r="I41" s="1">
        <f t="shared" si="3"/>
        <v>2026</v>
      </c>
      <c r="J41" s="1">
        <f t="shared" si="3"/>
        <v>2027</v>
      </c>
      <c r="K41" s="1">
        <f t="shared" si="3"/>
        <v>2028</v>
      </c>
      <c r="L41" s="1">
        <f t="shared" si="3"/>
        <v>2029</v>
      </c>
      <c r="M41" s="1">
        <f t="shared" si="3"/>
        <v>2030</v>
      </c>
      <c r="N41" s="1">
        <f t="shared" si="3"/>
        <v>2031</v>
      </c>
      <c r="O41" s="1">
        <f t="shared" si="3"/>
        <v>2032</v>
      </c>
      <c r="P41" s="1">
        <f t="shared" si="3"/>
        <v>2033</v>
      </c>
      <c r="Q41" s="1">
        <f t="shared" si="3"/>
        <v>2034</v>
      </c>
      <c r="R41" s="1">
        <f t="shared" si="3"/>
        <v>2035</v>
      </c>
      <c r="S41" s="1">
        <f t="shared" si="3"/>
        <v>2036</v>
      </c>
      <c r="T41" s="1">
        <f t="shared" si="3"/>
        <v>2037</v>
      </c>
      <c r="U41" s="1">
        <f t="shared" si="3"/>
        <v>2038</v>
      </c>
      <c r="V41" s="1">
        <f t="shared" si="3"/>
        <v>2039</v>
      </c>
      <c r="W41" s="1">
        <f t="shared" si="3"/>
        <v>2040</v>
      </c>
      <c r="X41" s="1">
        <f t="shared" si="3"/>
        <v>2041</v>
      </c>
      <c r="Y41" s="1">
        <f t="shared" si="3"/>
        <v>2042</v>
      </c>
      <c r="Z41" s="1">
        <f t="shared" si="3"/>
        <v>2043</v>
      </c>
      <c r="AA41" s="1">
        <f t="shared" si="3"/>
        <v>2044</v>
      </c>
      <c r="AB41" s="1">
        <f t="shared" si="3"/>
        <v>2045</v>
      </c>
      <c r="AC41" s="1">
        <f t="shared" si="3"/>
        <v>2046</v>
      </c>
      <c r="AD41" s="1">
        <f t="shared" si="3"/>
        <v>2047</v>
      </c>
      <c r="AE41" s="1">
        <f t="shared" si="3"/>
        <v>2048</v>
      </c>
      <c r="AF41" s="1">
        <f t="shared" si="3"/>
        <v>2049</v>
      </c>
      <c r="AG41" s="1">
        <f t="shared" si="3"/>
        <v>2050</v>
      </c>
    </row>
    <row r="42" spans="1:33" x14ac:dyDescent="0.25">
      <c r="A42" s="4" t="s">
        <v>45</v>
      </c>
      <c r="B42" s="4" t="s">
        <v>31</v>
      </c>
      <c r="C42" s="15">
        <v>80161.836700104381</v>
      </c>
      <c r="D42" s="15">
        <v>68415.628768099996</v>
      </c>
      <c r="E42" s="15">
        <v>61724.561073000004</v>
      </c>
      <c r="F42" s="15">
        <v>53032.210544000001</v>
      </c>
      <c r="G42" s="15">
        <v>46402.590899999996</v>
      </c>
      <c r="H42" s="15">
        <v>38356.014139999999</v>
      </c>
      <c r="I42" s="15">
        <v>29000.7084</v>
      </c>
      <c r="J42" s="15">
        <v>23774.847099999999</v>
      </c>
      <c r="K42" s="15">
        <v>19656.362896999999</v>
      </c>
      <c r="L42" s="15">
        <v>15944.991467</v>
      </c>
      <c r="M42" s="15">
        <v>9957.4622400000007</v>
      </c>
      <c r="N42" s="15">
        <v>5989.6826000000001</v>
      </c>
      <c r="O42" s="15">
        <v>1438.8346000000001</v>
      </c>
      <c r="P42" s="15">
        <v>156.35329999999999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</row>
    <row r="43" spans="1:33" x14ac:dyDescent="0.25">
      <c r="A43" s="4" t="s">
        <v>46</v>
      </c>
      <c r="B43" s="4" t="s">
        <v>31</v>
      </c>
      <c r="C43" s="15">
        <v>1848.0182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</row>
    <row r="44" spans="1:33" x14ac:dyDescent="0.25">
      <c r="A44" s="4" t="s">
        <v>47</v>
      </c>
      <c r="B44" s="4" t="s">
        <v>31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</row>
    <row r="45" spans="1:33" x14ac:dyDescent="0.25">
      <c r="A45" s="4" t="s">
        <v>48</v>
      </c>
      <c r="B45" s="4" t="s">
        <v>31</v>
      </c>
      <c r="C45" s="15">
        <v>3846.0805390170299</v>
      </c>
      <c r="D45" s="15">
        <v>3906.2235021860006</v>
      </c>
      <c r="E45" s="15">
        <v>4308.2624119020002</v>
      </c>
      <c r="F45" s="15">
        <v>4047.2249839792994</v>
      </c>
      <c r="G45" s="15">
        <v>3840.9999543976</v>
      </c>
      <c r="H45" s="15">
        <v>4324.8527316107993</v>
      </c>
      <c r="I45" s="15">
        <v>4242.5674892558</v>
      </c>
      <c r="J45" s="15">
        <v>4782.4021021680001</v>
      </c>
      <c r="K45" s="15">
        <v>5184.1414881524997</v>
      </c>
      <c r="L45" s="15">
        <v>5055.4850843482</v>
      </c>
      <c r="M45" s="15">
        <v>5331.7643826353997</v>
      </c>
      <c r="N45" s="15">
        <v>7356.8491827050002</v>
      </c>
      <c r="O45" s="15">
        <v>8894.7231147130005</v>
      </c>
      <c r="P45" s="15">
        <v>10035.451123860001</v>
      </c>
      <c r="Q45" s="15">
        <v>11124.296859300001</v>
      </c>
      <c r="R45" s="15">
        <v>10798.780296699999</v>
      </c>
      <c r="S45" s="15">
        <v>11157.8564716</v>
      </c>
      <c r="T45" s="15">
        <v>10667.049791899997</v>
      </c>
      <c r="U45" s="15">
        <v>10994.771890400001</v>
      </c>
      <c r="V45" s="15">
        <v>10733.73199188</v>
      </c>
      <c r="W45" s="15">
        <v>10229.03037253</v>
      </c>
      <c r="X45" s="15">
        <v>10560.40138263</v>
      </c>
      <c r="Y45" s="15">
        <v>9385.8163764299989</v>
      </c>
      <c r="Z45" s="15">
        <v>9724.2257381000018</v>
      </c>
      <c r="AA45" s="15">
        <v>9089.4826419000001</v>
      </c>
      <c r="AB45" s="15">
        <v>8796.3888579999984</v>
      </c>
      <c r="AC45" s="15">
        <v>8919.4017449000003</v>
      </c>
      <c r="AD45" s="15">
        <v>8751.6192880000017</v>
      </c>
      <c r="AE45" s="15">
        <v>8396.5306287000003</v>
      </c>
      <c r="AF45" s="15">
        <v>8606.6085860000003</v>
      </c>
      <c r="AG45" s="15">
        <v>8735.9076848000004</v>
      </c>
    </row>
    <row r="46" spans="1:33" x14ac:dyDescent="0.25">
      <c r="A46" s="4" t="s">
        <v>49</v>
      </c>
      <c r="B46" s="4" t="s">
        <v>31</v>
      </c>
      <c r="C46" s="15">
        <v>38565.662620000003</v>
      </c>
      <c r="D46" s="15">
        <v>46681.922900000005</v>
      </c>
      <c r="E46" s="15">
        <v>48049.3321</v>
      </c>
      <c r="F46" s="15">
        <v>53498.091700000004</v>
      </c>
      <c r="G46" s="15">
        <v>57089.497700000007</v>
      </c>
      <c r="H46" s="15">
        <v>63129.213499999991</v>
      </c>
      <c r="I46" s="15">
        <v>67315.864000000001</v>
      </c>
      <c r="J46" s="15">
        <v>67437.5864</v>
      </c>
      <c r="K46" s="15">
        <v>69339.421000000002</v>
      </c>
      <c r="L46" s="15">
        <v>75906.068000000014</v>
      </c>
      <c r="M46" s="15">
        <v>79073.4323</v>
      </c>
      <c r="N46" s="15">
        <v>75748.4666</v>
      </c>
      <c r="O46" s="15">
        <v>75102.256699999998</v>
      </c>
      <c r="P46" s="15">
        <v>72791.725699999995</v>
      </c>
      <c r="Q46" s="15">
        <v>70938.614000000001</v>
      </c>
      <c r="R46" s="15">
        <v>71183.5334</v>
      </c>
      <c r="S46" s="15">
        <v>70040.766940000001</v>
      </c>
      <c r="T46" s="15">
        <v>69393.109700000001</v>
      </c>
      <c r="U46" s="15">
        <v>68838.624100000001</v>
      </c>
      <c r="V46" s="15">
        <v>68488.621199999994</v>
      </c>
      <c r="W46" s="15">
        <v>68278.438099999999</v>
      </c>
      <c r="X46" s="15">
        <v>68259.259600000005</v>
      </c>
      <c r="Y46" s="15">
        <v>71350.821300000011</v>
      </c>
      <c r="Z46" s="15">
        <v>69226.1103</v>
      </c>
      <c r="AA46" s="15">
        <v>68148.625199999995</v>
      </c>
      <c r="AB46" s="15">
        <v>66921.12242</v>
      </c>
      <c r="AC46" s="15">
        <v>66879.672229999996</v>
      </c>
      <c r="AD46" s="15">
        <v>65958.773929999996</v>
      </c>
      <c r="AE46" s="15">
        <v>66251.005250000002</v>
      </c>
      <c r="AF46" s="15">
        <v>67202.594860000012</v>
      </c>
      <c r="AG46" s="15">
        <v>66872.654590000006</v>
      </c>
    </row>
    <row r="47" spans="1:33" x14ac:dyDescent="0.25">
      <c r="A47" s="4" t="s">
        <v>50</v>
      </c>
      <c r="B47" s="4" t="s">
        <v>31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</row>
    <row r="48" spans="1:33" x14ac:dyDescent="0.25">
      <c r="A48" s="4" t="s">
        <v>51</v>
      </c>
      <c r="B48" s="4" t="s">
        <v>31</v>
      </c>
      <c r="C48" s="15">
        <v>876.10399575000008</v>
      </c>
      <c r="D48" s="15">
        <v>990.06211999999994</v>
      </c>
      <c r="E48" s="15">
        <v>1139.20364</v>
      </c>
      <c r="F48" s="15">
        <v>1080.70253</v>
      </c>
      <c r="G48" s="15">
        <v>950.64650000000006</v>
      </c>
      <c r="H48" s="15">
        <v>847.10509999999999</v>
      </c>
      <c r="I48" s="15">
        <v>880.47969999999998</v>
      </c>
      <c r="J48" s="15">
        <v>913.75250000000005</v>
      </c>
      <c r="K48" s="15">
        <v>1023.646</v>
      </c>
      <c r="L48" s="15">
        <v>851.58920000000001</v>
      </c>
      <c r="M48" s="15">
        <v>782.62549999999999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</row>
    <row r="49" spans="1:33" x14ac:dyDescent="0.25">
      <c r="A49" s="4" t="s">
        <v>52</v>
      </c>
      <c r="B49" s="4" t="s">
        <v>31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</row>
    <row r="50" spans="1:33" x14ac:dyDescent="0.25">
      <c r="A50" s="4" t="s">
        <v>53</v>
      </c>
      <c r="B50" s="4" t="s">
        <v>31</v>
      </c>
      <c r="C50" s="15">
        <v>16416.298298000002</v>
      </c>
      <c r="D50" s="15">
        <v>16510.261440000002</v>
      </c>
      <c r="E50" s="15">
        <v>16615.129529999998</v>
      </c>
      <c r="F50" s="15">
        <v>16692.992109999999</v>
      </c>
      <c r="G50" s="15">
        <v>16821.321369999998</v>
      </c>
      <c r="H50" s="15">
        <v>17023.939590000002</v>
      </c>
      <c r="I50" s="15">
        <v>17209.210729999999</v>
      </c>
      <c r="J50" s="15">
        <v>17344.395380000002</v>
      </c>
      <c r="K50" s="15">
        <v>17480.156210000001</v>
      </c>
      <c r="L50" s="15">
        <v>17440.268349999998</v>
      </c>
      <c r="M50" s="15">
        <v>17556.82561</v>
      </c>
      <c r="N50" s="15">
        <v>17826.788240000002</v>
      </c>
      <c r="O50" s="15">
        <v>17873.69065</v>
      </c>
      <c r="P50" s="15">
        <v>17965.688249999999</v>
      </c>
      <c r="Q50" s="15">
        <v>18150.117489999997</v>
      </c>
      <c r="R50" s="15">
        <v>18183.326549999998</v>
      </c>
      <c r="S50" s="15">
        <v>18262.276810000003</v>
      </c>
      <c r="T50" s="15">
        <v>18205.918420000002</v>
      </c>
      <c r="U50" s="15">
        <v>18208.667390000002</v>
      </c>
      <c r="V50" s="15">
        <v>18079.826359999999</v>
      </c>
      <c r="W50" s="15">
        <v>18264.06769</v>
      </c>
      <c r="X50" s="15">
        <v>18142.105709999996</v>
      </c>
      <c r="Y50" s="15">
        <v>18193.537389999998</v>
      </c>
      <c r="Z50" s="15">
        <v>18220.852500000001</v>
      </c>
      <c r="AA50" s="15">
        <v>18359.981629999998</v>
      </c>
      <c r="AB50" s="15">
        <v>18389.126219999998</v>
      </c>
      <c r="AC50" s="15">
        <v>18258.6227</v>
      </c>
      <c r="AD50" s="15">
        <v>18296.289410000001</v>
      </c>
      <c r="AE50" s="15">
        <v>18124.95996</v>
      </c>
      <c r="AF50" s="15">
        <v>18045.272850000001</v>
      </c>
      <c r="AG50" s="15">
        <v>17947.970369999999</v>
      </c>
    </row>
    <row r="51" spans="1:33" x14ac:dyDescent="0.25">
      <c r="A51" s="4" t="s">
        <v>54</v>
      </c>
      <c r="B51" s="4" t="s">
        <v>31</v>
      </c>
      <c r="C51" s="15">
        <v>48191.683889999993</v>
      </c>
      <c r="D51" s="15">
        <v>53842.194695999999</v>
      </c>
      <c r="E51" s="15">
        <v>59137.84345</v>
      </c>
      <c r="F51" s="15">
        <v>61787.137089999989</v>
      </c>
      <c r="G51" s="15">
        <v>66016.862059999999</v>
      </c>
      <c r="H51" s="15">
        <v>70058.276079999996</v>
      </c>
      <c r="I51" s="15">
        <v>75739.138069999986</v>
      </c>
      <c r="J51" s="15">
        <v>80807.58726</v>
      </c>
      <c r="K51" s="15">
        <v>83158.031149999995</v>
      </c>
      <c r="L51" s="15">
        <v>86532.253320000003</v>
      </c>
      <c r="M51" s="15">
        <v>90462.797510000004</v>
      </c>
      <c r="N51" s="15">
        <v>93660.974419999999</v>
      </c>
      <c r="O51" s="15">
        <v>97193.839400000026</v>
      </c>
      <c r="P51" s="15">
        <v>101145.07788000001</v>
      </c>
      <c r="Q51" s="15">
        <v>103694.78313</v>
      </c>
      <c r="R51" s="15">
        <v>105196.43153999998</v>
      </c>
      <c r="S51" s="15">
        <v>106391.03687999999</v>
      </c>
      <c r="T51" s="15">
        <v>108083.70705999999</v>
      </c>
      <c r="U51" s="15">
        <v>109076.71050999999</v>
      </c>
      <c r="V51" s="15">
        <v>110315.89053999998</v>
      </c>
      <c r="W51" s="15">
        <v>113173.48801</v>
      </c>
      <c r="X51" s="15">
        <v>114011.42905999998</v>
      </c>
      <c r="Y51" s="15">
        <v>115159.64548000001</v>
      </c>
      <c r="Z51" s="15">
        <v>117614.97637999999</v>
      </c>
      <c r="AA51" s="15">
        <v>118819.22913000002</v>
      </c>
      <c r="AB51" s="15">
        <v>120537.57334</v>
      </c>
      <c r="AC51" s="15">
        <v>120733.48185000001</v>
      </c>
      <c r="AD51" s="15">
        <v>121238.43310999998</v>
      </c>
      <c r="AE51" s="15">
        <v>121826.82745000001</v>
      </c>
      <c r="AF51" s="15">
        <v>122183.23604</v>
      </c>
      <c r="AG51" s="15">
        <v>122530.50521</v>
      </c>
    </row>
    <row r="52" spans="1:33" x14ac:dyDescent="0.25">
      <c r="A52" s="4" t="s">
        <v>55</v>
      </c>
      <c r="B52" s="4" t="s">
        <v>31</v>
      </c>
      <c r="C52" s="15">
        <v>3570.31621</v>
      </c>
      <c r="D52" s="15">
        <v>3484.0916451000003</v>
      </c>
      <c r="E52" s="15">
        <v>3465.6444599999995</v>
      </c>
      <c r="F52" s="15">
        <v>3457.1521209999992</v>
      </c>
      <c r="G52" s="15">
        <v>3442.6238069999999</v>
      </c>
      <c r="H52" s="15">
        <v>3606.8788199999999</v>
      </c>
      <c r="I52" s="15">
        <v>3846.01955</v>
      </c>
      <c r="J52" s="15">
        <v>4083.2103500000003</v>
      </c>
      <c r="K52" s="15">
        <v>4324.2822999999999</v>
      </c>
      <c r="L52" s="15">
        <v>4263.3621400000002</v>
      </c>
      <c r="M52" s="15">
        <v>4200.7889100000002</v>
      </c>
      <c r="N52" s="15">
        <v>4169.2845299999999</v>
      </c>
      <c r="O52" s="15">
        <v>4168.4393899999995</v>
      </c>
      <c r="P52" s="15">
        <v>4112.5162099999998</v>
      </c>
      <c r="Q52" s="15">
        <v>4100.3094499999988</v>
      </c>
      <c r="R52" s="15">
        <v>4039.0663199999999</v>
      </c>
      <c r="S52" s="15">
        <v>3962.4597400000002</v>
      </c>
      <c r="T52" s="15">
        <v>3960.1049199999998</v>
      </c>
      <c r="U52" s="15">
        <v>3925.07681</v>
      </c>
      <c r="V52" s="15">
        <v>3944.9838300000001</v>
      </c>
      <c r="W52" s="15">
        <v>3910.9065600000004</v>
      </c>
      <c r="X52" s="15">
        <v>3925.2886799999997</v>
      </c>
      <c r="Y52" s="15">
        <v>3951.1792100000002</v>
      </c>
      <c r="Z52" s="15">
        <v>3890.0526</v>
      </c>
      <c r="AA52" s="15">
        <v>3850.4755800000003</v>
      </c>
      <c r="AB52" s="15">
        <v>3765.9495299999999</v>
      </c>
      <c r="AC52" s="15">
        <v>3762.2817699999996</v>
      </c>
      <c r="AD52" s="15">
        <v>3754.3699200000001</v>
      </c>
      <c r="AE52" s="15">
        <v>3775.9428500000004</v>
      </c>
      <c r="AF52" s="15">
        <v>3782.6190200000001</v>
      </c>
      <c r="AG52" s="15">
        <v>3783.3417199999999</v>
      </c>
    </row>
    <row r="53" spans="1:33" x14ac:dyDescent="0.25">
      <c r="A53" s="4" t="s">
        <v>56</v>
      </c>
      <c r="B53" s="4" t="s">
        <v>31</v>
      </c>
      <c r="C53" s="15">
        <v>2829.9961208679001</v>
      </c>
      <c r="D53" s="15">
        <v>4908.3360643014712</v>
      </c>
      <c r="E53" s="15">
        <v>6205.8780207062573</v>
      </c>
      <c r="F53" s="15">
        <v>7240.1226403750443</v>
      </c>
      <c r="G53" s="15">
        <v>8385.2605221104295</v>
      </c>
      <c r="H53" s="15">
        <v>9707.6663069658152</v>
      </c>
      <c r="I53" s="15">
        <v>10672.0727524839</v>
      </c>
      <c r="J53" s="15">
        <v>11661.881179121985</v>
      </c>
      <c r="K53" s="15">
        <v>12617.091586880071</v>
      </c>
      <c r="L53" s="15">
        <v>12876.606586880071</v>
      </c>
      <c r="M53" s="15">
        <v>15152.31617888007</v>
      </c>
      <c r="N53" s="15">
        <v>18556.95178247679</v>
      </c>
      <c r="O53" s="15">
        <v>21962.586026073506</v>
      </c>
      <c r="P53" s="15">
        <v>26346.072789670226</v>
      </c>
      <c r="Q53" s="15">
        <v>31893.927989173459</v>
      </c>
      <c r="R53" s="15">
        <v>36070.337112770176</v>
      </c>
      <c r="S53" s="15">
        <v>40788.850076366885</v>
      </c>
      <c r="T53" s="15">
        <v>43417.980399963599</v>
      </c>
      <c r="U53" s="15">
        <v>46028.223879963603</v>
      </c>
      <c r="V53" s="15">
        <v>48883.953361761967</v>
      </c>
      <c r="W53" s="15">
        <v>52700.387805358681</v>
      </c>
      <c r="X53" s="15">
        <v>56450.811127157045</v>
      </c>
      <c r="Y53" s="15">
        <v>58951.861490753763</v>
      </c>
      <c r="Z53" s="15">
        <v>65416.9172579472</v>
      </c>
      <c r="AA53" s="15">
        <v>71758.024121947194</v>
      </c>
      <c r="AB53" s="15">
        <v>74868.916701914379</v>
      </c>
      <c r="AC53" s="15">
        <v>77843.610345914378</v>
      </c>
      <c r="AD53" s="15">
        <v>79353.035433914381</v>
      </c>
      <c r="AE53" s="15">
        <v>80438.040624314381</v>
      </c>
      <c r="AF53" s="15">
        <v>83663.301629114372</v>
      </c>
      <c r="AG53" s="15">
        <v>87721.631625914379</v>
      </c>
    </row>
    <row r="54" spans="1:33" x14ac:dyDescent="0.25">
      <c r="A54" s="4" t="s">
        <v>57</v>
      </c>
      <c r="B54" s="4" t="s">
        <v>31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</row>
    <row r="55" spans="1:33" x14ac:dyDescent="0.25">
      <c r="A55" s="4" t="s">
        <v>29</v>
      </c>
      <c r="B55" s="4" t="s">
        <v>31</v>
      </c>
      <c r="C55" s="15">
        <v>8774.3423875949593</v>
      </c>
      <c r="D55" s="15">
        <v>9225.3073042853521</v>
      </c>
      <c r="E55" s="15">
        <v>9658.3535592912704</v>
      </c>
      <c r="F55" s="15">
        <v>10086.28295746352</v>
      </c>
      <c r="G55" s="15">
        <v>10480.563519709174</v>
      </c>
      <c r="H55" s="15">
        <v>10842.813786375655</v>
      </c>
      <c r="I55" s="15">
        <v>11182.411583999688</v>
      </c>
      <c r="J55" s="15">
        <v>11471.31229859556</v>
      </c>
      <c r="K55" s="15">
        <v>11745.780227972207</v>
      </c>
      <c r="L55" s="15">
        <v>12006.980054680453</v>
      </c>
      <c r="M55" s="15">
        <v>12264.084433010363</v>
      </c>
      <c r="N55" s="15">
        <v>12516.214040229168</v>
      </c>
      <c r="O55" s="15">
        <v>12754.924673833828</v>
      </c>
      <c r="P55" s="15">
        <v>12982.379055567459</v>
      </c>
      <c r="Q55" s="15">
        <v>13213.247500180338</v>
      </c>
      <c r="R55" s="15">
        <v>13435.220863829665</v>
      </c>
      <c r="S55" s="15">
        <v>13670.140978119787</v>
      </c>
      <c r="T55" s="15">
        <v>13909.041286297146</v>
      </c>
      <c r="U55" s="15">
        <v>14152.224625032261</v>
      </c>
      <c r="V55" s="15">
        <v>14396.427482611394</v>
      </c>
      <c r="W55" s="15">
        <v>14639.372579164057</v>
      </c>
      <c r="X55" s="15">
        <v>14873.143509357871</v>
      </c>
      <c r="Y55" s="15">
        <v>15118.106861109642</v>
      </c>
      <c r="Z55" s="15">
        <v>15367.851661015417</v>
      </c>
      <c r="AA55" s="15">
        <v>15619.20434917813</v>
      </c>
      <c r="AB55" s="15">
        <v>15866.335392312632</v>
      </c>
      <c r="AC55" s="15">
        <v>16111.412371610826</v>
      </c>
      <c r="AD55" s="15">
        <v>16355.516278308967</v>
      </c>
      <c r="AE55" s="15">
        <v>16597.653031820191</v>
      </c>
      <c r="AF55" s="15">
        <v>16845.111394844313</v>
      </c>
      <c r="AG55" s="15">
        <v>17082.500256794421</v>
      </c>
    </row>
    <row r="56" spans="1:33" x14ac:dyDescent="0.25">
      <c r="A56" s="4" t="s">
        <v>30</v>
      </c>
      <c r="B56" s="4" t="s">
        <v>31</v>
      </c>
      <c r="C56" s="15">
        <v>906.20244601652701</v>
      </c>
      <c r="D56" s="15">
        <v>1184.0755178355957</v>
      </c>
      <c r="E56" s="15">
        <v>1463.0172267955923</v>
      </c>
      <c r="F56" s="15">
        <v>1730.8953749955201</v>
      </c>
      <c r="G56" s="15">
        <v>1992.5169564962036</v>
      </c>
      <c r="H56" s="15">
        <v>2252.3478529624872</v>
      </c>
      <c r="I56" s="15">
        <v>2512.2165615908493</v>
      </c>
      <c r="J56" s="15">
        <v>2764.8894407633588</v>
      </c>
      <c r="K56" s="15">
        <v>3015.3883054276225</v>
      </c>
      <c r="L56" s="15">
        <v>3261.9192105545499</v>
      </c>
      <c r="M56" s="15">
        <v>3497.9807079941288</v>
      </c>
      <c r="N56" s="15">
        <v>3730.7119556374628</v>
      </c>
      <c r="O56" s="15">
        <v>3953.8351523512456</v>
      </c>
      <c r="P56" s="15">
        <v>4172.3473377694263</v>
      </c>
      <c r="Q56" s="15">
        <v>4388.1855842540217</v>
      </c>
      <c r="R56" s="15">
        <v>4583.3047131721223</v>
      </c>
      <c r="S56" s="15">
        <v>4787.6314696219051</v>
      </c>
      <c r="T56" s="15">
        <v>4987.4879746747911</v>
      </c>
      <c r="U56" s="15">
        <v>5188.1831615936635</v>
      </c>
      <c r="V56" s="15">
        <v>5388.6145164221243</v>
      </c>
      <c r="W56" s="15">
        <v>5586.5384313087334</v>
      </c>
      <c r="X56" s="15">
        <v>5792.3214519819594</v>
      </c>
      <c r="Y56" s="15">
        <v>5999.6235886008362</v>
      </c>
      <c r="Z56" s="15">
        <v>6209.1218115167994</v>
      </c>
      <c r="AA56" s="15">
        <v>6419.4709834643281</v>
      </c>
      <c r="AB56" s="15">
        <v>6630.2608304103351</v>
      </c>
      <c r="AC56" s="15">
        <v>6840.6383414920656</v>
      </c>
      <c r="AD56" s="15">
        <v>7049.8105205479633</v>
      </c>
      <c r="AE56" s="15">
        <v>7260.1157008619484</v>
      </c>
      <c r="AF56" s="15">
        <v>7475.3012323935855</v>
      </c>
      <c r="AG56" s="15">
        <v>7654.7835057304692</v>
      </c>
    </row>
    <row r="58" spans="1:33" x14ac:dyDescent="0.25">
      <c r="A58" s="1" t="s">
        <v>10</v>
      </c>
      <c r="B58" s="1"/>
      <c r="C58" s="1">
        <f>C41</f>
        <v>2020</v>
      </c>
      <c r="D58" s="1">
        <f t="shared" ref="D58:AG58" si="4">D41</f>
        <v>2021</v>
      </c>
      <c r="E58" s="1">
        <f t="shared" si="4"/>
        <v>2022</v>
      </c>
      <c r="F58" s="1">
        <f t="shared" si="4"/>
        <v>2023</v>
      </c>
      <c r="G58" s="1">
        <f t="shared" si="4"/>
        <v>2024</v>
      </c>
      <c r="H58" s="1">
        <f t="shared" si="4"/>
        <v>2025</v>
      </c>
      <c r="I58" s="1">
        <f t="shared" si="4"/>
        <v>2026</v>
      </c>
      <c r="J58" s="1">
        <f t="shared" si="4"/>
        <v>2027</v>
      </c>
      <c r="K58" s="1">
        <f t="shared" si="4"/>
        <v>2028</v>
      </c>
      <c r="L58" s="1">
        <f t="shared" si="4"/>
        <v>2029</v>
      </c>
      <c r="M58" s="1">
        <f t="shared" si="4"/>
        <v>2030</v>
      </c>
      <c r="N58" s="1">
        <f t="shared" si="4"/>
        <v>2031</v>
      </c>
      <c r="O58" s="1">
        <f t="shared" si="4"/>
        <v>2032</v>
      </c>
      <c r="P58" s="1">
        <f t="shared" si="4"/>
        <v>2033</v>
      </c>
      <c r="Q58" s="1">
        <f t="shared" si="4"/>
        <v>2034</v>
      </c>
      <c r="R58" s="1">
        <f t="shared" si="4"/>
        <v>2035</v>
      </c>
      <c r="S58" s="1">
        <f t="shared" si="4"/>
        <v>2036</v>
      </c>
      <c r="T58" s="1">
        <f t="shared" si="4"/>
        <v>2037</v>
      </c>
      <c r="U58" s="1">
        <f t="shared" si="4"/>
        <v>2038</v>
      </c>
      <c r="V58" s="1">
        <f t="shared" si="4"/>
        <v>2039</v>
      </c>
      <c r="W58" s="1">
        <f t="shared" si="4"/>
        <v>2040</v>
      </c>
      <c r="X58" s="1">
        <f t="shared" si="4"/>
        <v>2041</v>
      </c>
      <c r="Y58" s="1">
        <f t="shared" si="4"/>
        <v>2042</v>
      </c>
      <c r="Z58" s="1">
        <f t="shared" si="4"/>
        <v>2043</v>
      </c>
      <c r="AA58" s="1">
        <f t="shared" si="4"/>
        <v>2044</v>
      </c>
      <c r="AB58" s="1">
        <f t="shared" si="4"/>
        <v>2045</v>
      </c>
      <c r="AC58" s="1">
        <f t="shared" si="4"/>
        <v>2046</v>
      </c>
      <c r="AD58" s="1">
        <f t="shared" si="4"/>
        <v>2047</v>
      </c>
      <c r="AE58" s="1">
        <f t="shared" si="4"/>
        <v>2048</v>
      </c>
      <c r="AF58" s="1">
        <f t="shared" si="4"/>
        <v>2049</v>
      </c>
      <c r="AG58" s="1">
        <f t="shared" si="4"/>
        <v>2050</v>
      </c>
    </row>
    <row r="59" spans="1:33" x14ac:dyDescent="0.25">
      <c r="A59" s="4" t="s">
        <v>45</v>
      </c>
      <c r="B59" s="4" t="s">
        <v>31</v>
      </c>
      <c r="C59" s="15">
        <v>-33732.451202195618</v>
      </c>
      <c r="D59" s="15">
        <v>-46358.000140300021</v>
      </c>
      <c r="E59" s="15">
        <v>-53841.020125900002</v>
      </c>
      <c r="F59" s="15">
        <v>-63732.47083820001</v>
      </c>
      <c r="G59" s="15">
        <v>-70530.484034900001</v>
      </c>
      <c r="H59" s="15">
        <v>-78441.711056</v>
      </c>
      <c r="I59" s="15">
        <v>-88811.999000900003</v>
      </c>
      <c r="J59" s="15">
        <v>-94634.225805399983</v>
      </c>
      <c r="K59" s="15">
        <v>-98601.426954200011</v>
      </c>
      <c r="L59" s="15">
        <v>-104429.07419230002</v>
      </c>
      <c r="M59" s="15">
        <v>-112516.30195640001</v>
      </c>
      <c r="N59" s="15">
        <v>-117876.7463424</v>
      </c>
      <c r="O59" s="15">
        <v>-126458.40207429999</v>
      </c>
      <c r="P59" s="15">
        <v>-131940.65658380001</v>
      </c>
      <c r="Q59" s="15">
        <v>-135554.88301270001</v>
      </c>
      <c r="R59" s="15">
        <v>-137303.395338</v>
      </c>
      <c r="S59" s="15">
        <v>-142752.35370219999</v>
      </c>
      <c r="T59" s="15">
        <v>-144478.13475220001</v>
      </c>
      <c r="U59" s="15">
        <v>-146318.4814849</v>
      </c>
      <c r="V59" s="15">
        <v>-147053.37100620003</v>
      </c>
      <c r="W59" s="15">
        <v>-150581.6131049</v>
      </c>
      <c r="X59" s="15">
        <v>-153243.8108869</v>
      </c>
      <c r="Y59" s="15">
        <v>-158851.75919700001</v>
      </c>
      <c r="Z59" s="15">
        <v>-158758.782679</v>
      </c>
      <c r="AA59" s="15">
        <v>-168008.07536900003</v>
      </c>
      <c r="AB59" s="15">
        <v>-170677.22064399999</v>
      </c>
      <c r="AC59" s="15">
        <v>-176024.98507699999</v>
      </c>
      <c r="AD59" s="15">
        <v>-176194.84349599999</v>
      </c>
      <c r="AE59" s="15">
        <v>-176476.76697299999</v>
      </c>
      <c r="AF59" s="15">
        <v>-176321.507445</v>
      </c>
      <c r="AG59" s="15">
        <v>-181972.92382499998</v>
      </c>
    </row>
    <row r="60" spans="1:33" x14ac:dyDescent="0.25">
      <c r="A60" s="4" t="s">
        <v>46</v>
      </c>
      <c r="B60" s="4" t="s">
        <v>31</v>
      </c>
      <c r="C60" s="15">
        <v>-40120.944100000008</v>
      </c>
      <c r="D60" s="15">
        <v>-42009.686799999996</v>
      </c>
      <c r="E60" s="15">
        <v>-42146.107799999998</v>
      </c>
      <c r="F60" s="15">
        <v>-41898.146700000005</v>
      </c>
      <c r="G60" s="15">
        <v>-42284.931100000009</v>
      </c>
      <c r="H60" s="15">
        <v>-42108.176300000006</v>
      </c>
      <c r="I60" s="15">
        <v>-42430.965400000001</v>
      </c>
      <c r="J60" s="15">
        <v>-42654.680799999987</v>
      </c>
      <c r="K60" s="15">
        <v>-42763.446899999995</v>
      </c>
      <c r="L60" s="15">
        <v>-42695.214599999999</v>
      </c>
      <c r="M60" s="15">
        <v>-43023.456200000008</v>
      </c>
      <c r="N60" s="15">
        <v>-42570.316699999996</v>
      </c>
      <c r="O60" s="15">
        <v>-40839.519699999997</v>
      </c>
      <c r="P60" s="15">
        <v>-38523.693999999989</v>
      </c>
      <c r="Q60" s="15">
        <v>-35517.31</v>
      </c>
      <c r="R60" s="15">
        <v>-33705.350999999995</v>
      </c>
      <c r="S60" s="15">
        <v>-31571.387600000005</v>
      </c>
      <c r="T60" s="15">
        <v>-28578.659299999999</v>
      </c>
      <c r="U60" s="15">
        <v>-26182.6499</v>
      </c>
      <c r="V60" s="15">
        <v>-24357.718999999997</v>
      </c>
      <c r="W60" s="15">
        <v>-23678.206999999999</v>
      </c>
      <c r="X60" s="15">
        <v>-24161.479000000003</v>
      </c>
      <c r="Y60" s="15">
        <v>-24162.704000000002</v>
      </c>
      <c r="Z60" s="15">
        <v>-24162.581000000002</v>
      </c>
      <c r="AA60" s="15">
        <v>-24242.268</v>
      </c>
      <c r="AB60" s="15">
        <v>-24171.439000000002</v>
      </c>
      <c r="AC60" s="15">
        <v>-24170.635999999999</v>
      </c>
      <c r="AD60" s="15">
        <v>-24171.395000000004</v>
      </c>
      <c r="AE60" s="15">
        <v>-24243.102999999999</v>
      </c>
      <c r="AF60" s="15">
        <v>-24164.638999999999</v>
      </c>
      <c r="AG60" s="15">
        <v>-24168.32</v>
      </c>
    </row>
    <row r="61" spans="1:33" x14ac:dyDescent="0.25">
      <c r="A61" s="4" t="s">
        <v>47</v>
      </c>
      <c r="B61" s="4" t="s">
        <v>31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</row>
    <row r="62" spans="1:33" x14ac:dyDescent="0.25">
      <c r="A62" s="4" t="s">
        <v>48</v>
      </c>
      <c r="B62" s="4" t="s">
        <v>31</v>
      </c>
      <c r="C62" s="15">
        <v>368.88883353698247</v>
      </c>
      <c r="D62" s="15">
        <v>224.52245371920026</v>
      </c>
      <c r="E62" s="15">
        <v>136.77011467947887</v>
      </c>
      <c r="F62" s="15">
        <v>-129.65609532482267</v>
      </c>
      <c r="G62" s="15">
        <v>-1216.9515640306372</v>
      </c>
      <c r="H62" s="15">
        <v>-1933.2362617664194</v>
      </c>
      <c r="I62" s="15">
        <v>-2237.7394052719637</v>
      </c>
      <c r="J62" s="15">
        <v>-2088.9613134946103</v>
      </c>
      <c r="K62" s="15">
        <v>-1723.4631751055722</v>
      </c>
      <c r="L62" s="15">
        <v>-2217.2001020681009</v>
      </c>
      <c r="M62" s="15">
        <v>-2264.9313431738501</v>
      </c>
      <c r="N62" s="15">
        <v>-1530.0565324979998</v>
      </c>
      <c r="O62" s="15">
        <v>-510.6304016360009</v>
      </c>
      <c r="P62" s="15">
        <v>-179.96056767999835</v>
      </c>
      <c r="Q62" s="15">
        <v>-238.12550260999888</v>
      </c>
      <c r="R62" s="15">
        <v>762.82455335000122</v>
      </c>
      <c r="S62" s="15">
        <v>332.20943752200037</v>
      </c>
      <c r="T62" s="15">
        <v>1144.312233390996</v>
      </c>
      <c r="U62" s="15">
        <v>2327.8743735461012</v>
      </c>
      <c r="V62" s="15">
        <v>1603.0626774602006</v>
      </c>
      <c r="W62" s="15">
        <v>1768.0777646798924</v>
      </c>
      <c r="X62" s="15">
        <v>1508.6590687852004</v>
      </c>
      <c r="Y62" s="15">
        <v>639.56194944999697</v>
      </c>
      <c r="Z62" s="15">
        <v>1309.5066269272302</v>
      </c>
      <c r="AA62" s="15">
        <v>1579.9623592999396</v>
      </c>
      <c r="AB62" s="15">
        <v>754.84813406193643</v>
      </c>
      <c r="AC62" s="15">
        <v>1405.4629435444458</v>
      </c>
      <c r="AD62" s="15">
        <v>1081.6929920723287</v>
      </c>
      <c r="AE62" s="15">
        <v>342.80622452383614</v>
      </c>
      <c r="AF62" s="15">
        <v>1491.8162618617062</v>
      </c>
      <c r="AG62" s="15">
        <v>934.84639984597561</v>
      </c>
    </row>
    <row r="63" spans="1:33" x14ac:dyDescent="0.25">
      <c r="A63" s="4" t="s">
        <v>49</v>
      </c>
      <c r="B63" s="4" t="s">
        <v>31</v>
      </c>
      <c r="C63" s="15">
        <v>22273.379403000003</v>
      </c>
      <c r="D63" s="15">
        <v>29762.266993000005</v>
      </c>
      <c r="E63" s="15">
        <v>30552.803243999999</v>
      </c>
      <c r="F63" s="15">
        <v>35750.815520000004</v>
      </c>
      <c r="G63" s="15">
        <v>39026.954989000005</v>
      </c>
      <c r="H63" s="15">
        <v>44316.447319999992</v>
      </c>
      <c r="I63" s="15">
        <v>48056.173650000004</v>
      </c>
      <c r="J63" s="15">
        <v>47413.576549999998</v>
      </c>
      <c r="K63" s="15">
        <v>47372.309679999998</v>
      </c>
      <c r="L63" s="15">
        <v>52394.353500000012</v>
      </c>
      <c r="M63" s="15">
        <v>55372.903590000002</v>
      </c>
      <c r="N63" s="15">
        <v>51188.9329</v>
      </c>
      <c r="O63" s="15">
        <v>49772.398199999996</v>
      </c>
      <c r="P63" s="15">
        <v>46146.494999999995</v>
      </c>
      <c r="Q63" s="15">
        <v>41753.0962</v>
      </c>
      <c r="R63" s="15">
        <v>36587.427899999995</v>
      </c>
      <c r="S63" s="15">
        <v>34268.745940000001</v>
      </c>
      <c r="T63" s="15">
        <v>26386.344700000001</v>
      </c>
      <c r="U63" s="15">
        <v>18587.9274</v>
      </c>
      <c r="V63" s="15">
        <v>12453.505900000004</v>
      </c>
      <c r="W63" s="15">
        <v>8878.5544000000082</v>
      </c>
      <c r="X63" s="15">
        <v>7051.72858000001</v>
      </c>
      <c r="Y63" s="15">
        <v>9436.1324000000022</v>
      </c>
      <c r="Z63" s="15">
        <v>977.93829999997979</v>
      </c>
      <c r="AA63" s="15">
        <v>846.27669999998761</v>
      </c>
      <c r="AB63" s="15">
        <v>-4225.210579999999</v>
      </c>
      <c r="AC63" s="15">
        <v>-6759.031369999997</v>
      </c>
      <c r="AD63" s="15">
        <v>-14687.821169999996</v>
      </c>
      <c r="AE63" s="15">
        <v>-21755.544450000001</v>
      </c>
      <c r="AF63" s="15">
        <v>-30001.270939999988</v>
      </c>
      <c r="AG63" s="15">
        <v>-30891.172509999989</v>
      </c>
    </row>
    <row r="64" spans="1:33" x14ac:dyDescent="0.25">
      <c r="A64" s="4" t="s">
        <v>50</v>
      </c>
      <c r="B64" s="4" t="s">
        <v>31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</row>
    <row r="65" spans="1:33" x14ac:dyDescent="0.25">
      <c r="A65" s="4" t="s">
        <v>51</v>
      </c>
      <c r="B65" s="4" t="s">
        <v>31</v>
      </c>
      <c r="C65" s="15">
        <v>582.22224015540007</v>
      </c>
      <c r="D65" s="15">
        <v>677.15215010539987</v>
      </c>
      <c r="E65" s="15">
        <v>705.21638251583988</v>
      </c>
      <c r="F65" s="15">
        <v>544.88705951977101</v>
      </c>
      <c r="G65" s="15">
        <v>421.15407794586406</v>
      </c>
      <c r="H65" s="15">
        <v>187.81175618550003</v>
      </c>
      <c r="I65" s="15">
        <v>153.62412951129988</v>
      </c>
      <c r="J65" s="15">
        <v>132.32038282880001</v>
      </c>
      <c r="K65" s="15">
        <v>193.17488412319994</v>
      </c>
      <c r="L65" s="15">
        <v>-65.269247092000001</v>
      </c>
      <c r="M65" s="15">
        <v>-252.20465561399999</v>
      </c>
      <c r="N65" s="15">
        <v>-1523.20500034</v>
      </c>
      <c r="O65" s="15">
        <v>-1335.2201856400002</v>
      </c>
      <c r="P65" s="15">
        <v>-1266.1334509999999</v>
      </c>
      <c r="Q65" s="15">
        <v>-1290.674775</v>
      </c>
      <c r="R65" s="15">
        <v>-1354.1419069999999</v>
      </c>
      <c r="S65" s="15">
        <v>-1497.8131190000004</v>
      </c>
      <c r="T65" s="15">
        <v>-1287.8588319999999</v>
      </c>
      <c r="U65" s="15">
        <v>-1395.1797509999999</v>
      </c>
      <c r="V65" s="15">
        <v>-1557.1191660000002</v>
      </c>
      <c r="W65" s="15">
        <v>-1799.4920270000002</v>
      </c>
      <c r="X65" s="15">
        <v>-2050.6882909999995</v>
      </c>
      <c r="Y65" s="15">
        <v>-2053.9978980000001</v>
      </c>
      <c r="Z65" s="15">
        <v>-2161.3446560000002</v>
      </c>
      <c r="AA65" s="15">
        <v>-1623.7733000000001</v>
      </c>
      <c r="AB65" s="15">
        <v>-1681.8737930000002</v>
      </c>
      <c r="AC65" s="15">
        <v>-1763.430075</v>
      </c>
      <c r="AD65" s="15">
        <v>-1699.1670410000002</v>
      </c>
      <c r="AE65" s="15">
        <v>-1673.1383449999998</v>
      </c>
      <c r="AF65" s="15">
        <v>-1551.4820980000002</v>
      </c>
      <c r="AG65" s="15">
        <v>-1659.5752010000001</v>
      </c>
    </row>
    <row r="66" spans="1:33" x14ac:dyDescent="0.25">
      <c r="A66" s="4" t="s">
        <v>52</v>
      </c>
      <c r="B66" s="4" t="s">
        <v>31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</row>
    <row r="67" spans="1:33" x14ac:dyDescent="0.25">
      <c r="A67" s="4" t="s">
        <v>53</v>
      </c>
      <c r="B67" s="4" t="s">
        <v>31</v>
      </c>
      <c r="C67" s="15">
        <v>-126.61957199999597</v>
      </c>
      <c r="D67" s="15">
        <v>-150.29677999999694</v>
      </c>
      <c r="E67" s="15">
        <v>-169.1750400000019</v>
      </c>
      <c r="F67" s="15">
        <v>5.0340300000025309</v>
      </c>
      <c r="G67" s="15">
        <v>126.69467999999688</v>
      </c>
      <c r="H67" s="15">
        <v>192.29549000000407</v>
      </c>
      <c r="I67" s="15">
        <v>238.46650999999838</v>
      </c>
      <c r="J67" s="15">
        <v>443.34979000000385</v>
      </c>
      <c r="K67" s="15">
        <v>499.92749000000185</v>
      </c>
      <c r="L67" s="15">
        <v>254.00645999999688</v>
      </c>
      <c r="M67" s="15">
        <v>399.85815999999977</v>
      </c>
      <c r="N67" s="15">
        <v>650.84797000000253</v>
      </c>
      <c r="O67" s="15">
        <v>852.55051000000094</v>
      </c>
      <c r="P67" s="15">
        <v>936.64127999999982</v>
      </c>
      <c r="Q67" s="15">
        <v>695.34314999999697</v>
      </c>
      <c r="R67" s="15">
        <v>599.56068999999843</v>
      </c>
      <c r="S67" s="15">
        <v>789.16935000000376</v>
      </c>
      <c r="T67" s="15">
        <v>882.95969999999943</v>
      </c>
      <c r="U67" s="15">
        <v>532.79058000000077</v>
      </c>
      <c r="V67" s="15">
        <v>769.33772999999928</v>
      </c>
      <c r="W67" s="15">
        <v>1077.3904799999982</v>
      </c>
      <c r="X67" s="15">
        <v>1108.2781199999954</v>
      </c>
      <c r="Y67" s="15">
        <v>896.82690999999977</v>
      </c>
      <c r="Z67" s="15">
        <v>936.26140999999916</v>
      </c>
      <c r="AA67" s="15">
        <v>1107.7357599999996</v>
      </c>
      <c r="AB67" s="15">
        <v>1245.0034199999973</v>
      </c>
      <c r="AC67" s="15">
        <v>1087.1332599999987</v>
      </c>
      <c r="AD67" s="15">
        <v>1021.5635300000031</v>
      </c>
      <c r="AE67" s="15">
        <v>1092.9112200000018</v>
      </c>
      <c r="AF67" s="15">
        <v>965.53718000000299</v>
      </c>
      <c r="AG67" s="15">
        <v>771.8404300000002</v>
      </c>
    </row>
    <row r="68" spans="1:33" x14ac:dyDescent="0.25">
      <c r="A68" s="4" t="s">
        <v>54</v>
      </c>
      <c r="B68" s="4" t="s">
        <v>31</v>
      </c>
      <c r="C68" s="15">
        <v>21774.020989999994</v>
      </c>
      <c r="D68" s="15">
        <v>27428.236106</v>
      </c>
      <c r="E68" s="15">
        <v>32720.556560000001</v>
      </c>
      <c r="F68" s="15">
        <v>35369.509799999993</v>
      </c>
      <c r="G68" s="15">
        <v>39595.928059999998</v>
      </c>
      <c r="H68" s="15">
        <v>43642.72219</v>
      </c>
      <c r="I68" s="15">
        <v>49321.355779999983</v>
      </c>
      <c r="J68" s="15">
        <v>54389.386570000002</v>
      </c>
      <c r="K68" s="15">
        <v>56736.508049999989</v>
      </c>
      <c r="L68" s="15">
        <v>60116.705030000005</v>
      </c>
      <c r="M68" s="15">
        <v>64038.418220000007</v>
      </c>
      <c r="N68" s="15">
        <v>67243.246429999999</v>
      </c>
      <c r="O68" s="15">
        <v>70768.582400000028</v>
      </c>
      <c r="P68" s="15">
        <v>74728.565790000022</v>
      </c>
      <c r="Q68" s="15">
        <v>77270.078139999998</v>
      </c>
      <c r="R68" s="15">
        <v>78770.010649999982</v>
      </c>
      <c r="S68" s="15">
        <v>79958.780979999981</v>
      </c>
      <c r="T68" s="15">
        <v>81655.965269999986</v>
      </c>
      <c r="U68" s="15">
        <v>82646.87281999999</v>
      </c>
      <c r="V68" s="15">
        <v>83884.840349999984</v>
      </c>
      <c r="W68" s="15">
        <v>86735.910310000007</v>
      </c>
      <c r="X68" s="15">
        <v>87579.729469999977</v>
      </c>
      <c r="Y68" s="15">
        <v>88727.873489999998</v>
      </c>
      <c r="Z68" s="15">
        <v>91182.627389999994</v>
      </c>
      <c r="AA68" s="15">
        <v>92381.740330000015</v>
      </c>
      <c r="AB68" s="15">
        <v>94105.41115</v>
      </c>
      <c r="AC68" s="15">
        <v>94301.590860000011</v>
      </c>
      <c r="AD68" s="15">
        <v>94805.178419999982</v>
      </c>
      <c r="AE68" s="15">
        <v>95385.845550000013</v>
      </c>
      <c r="AF68" s="15">
        <v>95747.549750000006</v>
      </c>
      <c r="AG68" s="15">
        <v>96092.713520000005</v>
      </c>
    </row>
    <row r="69" spans="1:33" x14ac:dyDescent="0.25">
      <c r="A69" s="4" t="s">
        <v>55</v>
      </c>
      <c r="B69" s="4" t="s">
        <v>31</v>
      </c>
      <c r="C69" s="15">
        <v>-69.459029999999984</v>
      </c>
      <c r="D69" s="15">
        <v>-223.85297489999948</v>
      </c>
      <c r="E69" s="15">
        <v>-263.33661000000029</v>
      </c>
      <c r="F69" s="15">
        <v>-273.31341900000098</v>
      </c>
      <c r="G69" s="15">
        <v>-307.94683299999997</v>
      </c>
      <c r="H69" s="15">
        <v>-271.16667000000052</v>
      </c>
      <c r="I69" s="15">
        <v>-163.67189000000053</v>
      </c>
      <c r="J69" s="15">
        <v>-235.3497499999994</v>
      </c>
      <c r="K69" s="15">
        <v>-305.39098000000013</v>
      </c>
      <c r="L69" s="15">
        <v>-367.25856999999996</v>
      </c>
      <c r="M69" s="15">
        <v>-435.35316999999941</v>
      </c>
      <c r="N69" s="15">
        <v>-466.64000000000033</v>
      </c>
      <c r="O69" s="15">
        <v>-476.83306000000084</v>
      </c>
      <c r="P69" s="15">
        <v>-514.57111000000077</v>
      </c>
      <c r="Q69" s="15">
        <v>-567.37110000000121</v>
      </c>
      <c r="R69" s="15">
        <v>-638.83942999999999</v>
      </c>
      <c r="S69" s="15">
        <v>-721.07389999999941</v>
      </c>
      <c r="T69" s="15">
        <v>-722.73222999999962</v>
      </c>
      <c r="U69" s="15">
        <v>-768.37314000000015</v>
      </c>
      <c r="V69" s="15">
        <v>-755.31322</v>
      </c>
      <c r="W69" s="15">
        <v>-803.25018</v>
      </c>
      <c r="X69" s="15">
        <v>-778.48677000000134</v>
      </c>
      <c r="Y69" s="15">
        <v>-754.1879399999998</v>
      </c>
      <c r="Z69" s="15">
        <v>-817.35875000000033</v>
      </c>
      <c r="AA69" s="15">
        <v>-865.59285999999975</v>
      </c>
      <c r="AB69" s="15">
        <v>-939.45642000000043</v>
      </c>
      <c r="AC69" s="15">
        <v>-944.85878000000048</v>
      </c>
      <c r="AD69" s="15">
        <v>-955.463130000001</v>
      </c>
      <c r="AE69" s="15">
        <v>-946.21508999999969</v>
      </c>
      <c r="AF69" s="15">
        <v>-928.51852999999937</v>
      </c>
      <c r="AG69" s="15">
        <v>-928.00243000000091</v>
      </c>
    </row>
    <row r="70" spans="1:33" x14ac:dyDescent="0.25">
      <c r="A70" s="4" t="s">
        <v>56</v>
      </c>
      <c r="B70" s="4" t="s">
        <v>31</v>
      </c>
      <c r="C70" s="15">
        <v>2052.4734847908212</v>
      </c>
      <c r="D70" s="15">
        <v>4130.8134282243927</v>
      </c>
      <c r="E70" s="15">
        <v>5428.3553846291788</v>
      </c>
      <c r="F70" s="15">
        <v>6462.6000042979658</v>
      </c>
      <c r="G70" s="15">
        <v>7607.7378860333511</v>
      </c>
      <c r="H70" s="15">
        <v>8930.1436708887359</v>
      </c>
      <c r="I70" s="15">
        <v>9894.550116406821</v>
      </c>
      <c r="J70" s="15">
        <v>10884.358543044906</v>
      </c>
      <c r="K70" s="15">
        <v>11839.568950802992</v>
      </c>
      <c r="L70" s="15">
        <v>12099.083950802991</v>
      </c>
      <c r="M70" s="15">
        <v>14374.79354280299</v>
      </c>
      <c r="N70" s="15">
        <v>17779.429146399711</v>
      </c>
      <c r="O70" s="15">
        <v>21185.063389996427</v>
      </c>
      <c r="P70" s="15">
        <v>25568.550153593147</v>
      </c>
      <c r="Q70" s="15">
        <v>31116.405353096379</v>
      </c>
      <c r="R70" s="15">
        <v>35292.8144766931</v>
      </c>
      <c r="S70" s="15">
        <v>40011.32744028981</v>
      </c>
      <c r="T70" s="15">
        <v>42640.457763886523</v>
      </c>
      <c r="U70" s="15">
        <v>45250.701243886528</v>
      </c>
      <c r="V70" s="15">
        <v>48106.430725684892</v>
      </c>
      <c r="W70" s="15">
        <v>51922.865169281606</v>
      </c>
      <c r="X70" s="15">
        <v>55673.288491079969</v>
      </c>
      <c r="Y70" s="15">
        <v>58174.338854676687</v>
      </c>
      <c r="Z70" s="15">
        <v>64639.394621870124</v>
      </c>
      <c r="AA70" s="15">
        <v>70980.501485870118</v>
      </c>
      <c r="AB70" s="15">
        <v>74091.394065837303</v>
      </c>
      <c r="AC70" s="15">
        <v>77066.087709837302</v>
      </c>
      <c r="AD70" s="15">
        <v>78575.512797837306</v>
      </c>
      <c r="AE70" s="15">
        <v>79660.517988237305</v>
      </c>
      <c r="AF70" s="15">
        <v>82885.778993037296</v>
      </c>
      <c r="AG70" s="15">
        <v>86944.108989837303</v>
      </c>
    </row>
    <row r="71" spans="1:33" x14ac:dyDescent="0.25">
      <c r="A71" s="4" t="s">
        <v>57</v>
      </c>
      <c r="B71" s="4" t="s">
        <v>31</v>
      </c>
      <c r="C71" s="15">
        <v>-9.6991999999999994</v>
      </c>
      <c r="D71" s="15">
        <v>-19.511590000000002</v>
      </c>
      <c r="E71" s="15">
        <v>-19.542809999999999</v>
      </c>
      <c r="F71" s="15">
        <v>-19.652830000000002</v>
      </c>
      <c r="G71" s="15">
        <v>-19.896529999999998</v>
      </c>
      <c r="H71" s="15">
        <v>-19.843170000000001</v>
      </c>
      <c r="I71" s="15">
        <v>-19.750800000000002</v>
      </c>
      <c r="J71" s="15">
        <v>-20.041740000000001</v>
      </c>
      <c r="K71" s="15">
        <v>-20.47043</v>
      </c>
      <c r="L71" s="15">
        <v>-20.39705</v>
      </c>
      <c r="M71" s="15">
        <v>-20.57593</v>
      </c>
      <c r="N71" s="15">
        <v>-20.560210000000001</v>
      </c>
      <c r="O71" s="15">
        <v>-20.82723</v>
      </c>
      <c r="P71" s="15">
        <v>-20.98293</v>
      </c>
      <c r="Q71" s="15">
        <v>-21.462689999999998</v>
      </c>
      <c r="R71" s="15">
        <v>-22.054310000000001</v>
      </c>
      <c r="S71" s="15">
        <v>-22.467600000000001</v>
      </c>
      <c r="T71" s="15">
        <v>-22.708539999999999</v>
      </c>
      <c r="U71" s="15">
        <v>-23.01502</v>
      </c>
      <c r="V71" s="15">
        <v>-23.398710000000001</v>
      </c>
      <c r="W71" s="15">
        <v>-23.585529999999999</v>
      </c>
      <c r="X71" s="15">
        <v>-23.536670000000001</v>
      </c>
      <c r="Y71" s="15">
        <v>-23.530889999999999</v>
      </c>
      <c r="Z71" s="15">
        <v>-23.576609999999999</v>
      </c>
      <c r="AA71" s="15">
        <v>-23.652480000000001</v>
      </c>
      <c r="AB71" s="15">
        <v>-23.55855</v>
      </c>
      <c r="AC71" s="15">
        <v>-23.626919999999998</v>
      </c>
      <c r="AD71" s="15">
        <v>-23.630520000000001</v>
      </c>
      <c r="AE71" s="15">
        <v>-23.74248</v>
      </c>
      <c r="AF71" s="15">
        <v>-23.636959999999998</v>
      </c>
      <c r="AG71" s="15">
        <v>-23.631900000000002</v>
      </c>
    </row>
    <row r="72" spans="1:33" x14ac:dyDescent="0.25">
      <c r="A72" s="4" t="s">
        <v>29</v>
      </c>
      <c r="B72" s="4" t="s">
        <v>31</v>
      </c>
      <c r="C72" s="15">
        <v>243.97856057999707</v>
      </c>
      <c r="D72" s="15">
        <v>288.11174796644445</v>
      </c>
      <c r="E72" s="15">
        <v>363.73497585423502</v>
      </c>
      <c r="F72" s="15">
        <v>462.79809053997087</v>
      </c>
      <c r="G72" s="15">
        <v>564.11344264057152</v>
      </c>
      <c r="H72" s="15">
        <v>636.89049662131038</v>
      </c>
      <c r="I72" s="15">
        <v>739.47325170169643</v>
      </c>
      <c r="J72" s="15">
        <v>816.42072108544016</v>
      </c>
      <c r="K72" s="15">
        <v>894.39445566022005</v>
      </c>
      <c r="L72" s="15">
        <v>927.50919240594885</v>
      </c>
      <c r="M72" s="15">
        <v>969.76976450367511</v>
      </c>
      <c r="N72" s="15">
        <v>1021.6506216044563</v>
      </c>
      <c r="O72" s="15">
        <v>1056.713204207359</v>
      </c>
      <c r="P72" s="15">
        <v>1077.7685744697865</v>
      </c>
      <c r="Q72" s="15">
        <v>1114.8419367746537</v>
      </c>
      <c r="R72" s="15">
        <v>1152.2768864623231</v>
      </c>
      <c r="S72" s="15">
        <v>1188.0254141802488</v>
      </c>
      <c r="T72" s="15">
        <v>1224.4438259784765</v>
      </c>
      <c r="U72" s="15">
        <v>1263.5742761793954</v>
      </c>
      <c r="V72" s="15">
        <v>1301.4428053402808</v>
      </c>
      <c r="W72" s="15">
        <v>1332.8425977100287</v>
      </c>
      <c r="X72" s="15">
        <v>1357.2987576750038</v>
      </c>
      <c r="Y72" s="15">
        <v>1380.3073046414556</v>
      </c>
      <c r="Z72" s="15">
        <v>1401.5043874838502</v>
      </c>
      <c r="AA72" s="15">
        <v>1415.8010979048158</v>
      </c>
      <c r="AB72" s="15">
        <v>1425.4798181067436</v>
      </c>
      <c r="AC72" s="15">
        <v>1431.6940387909817</v>
      </c>
      <c r="AD72" s="15">
        <v>1432.088034198825</v>
      </c>
      <c r="AE72" s="15">
        <v>1418.6563296224413</v>
      </c>
      <c r="AF72" s="15">
        <v>1405.715191115798</v>
      </c>
      <c r="AG72" s="15">
        <v>1392.774052609162</v>
      </c>
    </row>
    <row r="73" spans="1:33" x14ac:dyDescent="0.25">
      <c r="A73" s="4" t="s">
        <v>30</v>
      </c>
      <c r="B73" s="4" t="s">
        <v>31</v>
      </c>
      <c r="C73" s="15">
        <v>-64.19422636265233</v>
      </c>
      <c r="D73" s="15">
        <v>-83.554915048939165</v>
      </c>
      <c r="E73" s="15">
        <v>-95.302152643903582</v>
      </c>
      <c r="F73" s="15">
        <v>-103.36168018160083</v>
      </c>
      <c r="G73" s="15">
        <v>-120.56221298782407</v>
      </c>
      <c r="H73" s="15">
        <v>-129.90505009051776</v>
      </c>
      <c r="I73" s="15">
        <v>-143.17197207527943</v>
      </c>
      <c r="J73" s="15">
        <v>-155.90386372045486</v>
      </c>
      <c r="K73" s="15">
        <v>-173.54149887363565</v>
      </c>
      <c r="L73" s="15">
        <v>-225.87844111196455</v>
      </c>
      <c r="M73" s="15">
        <v>-260.31969126078093</v>
      </c>
      <c r="N73" s="15">
        <v>-278.73384049574815</v>
      </c>
      <c r="O73" s="15">
        <v>-299.70793064166537</v>
      </c>
      <c r="P73" s="15">
        <v>-325.63399495942758</v>
      </c>
      <c r="Q73" s="15">
        <v>-358.50494771526974</v>
      </c>
      <c r="R73" s="15">
        <v>-384.96246179319132</v>
      </c>
      <c r="S73" s="15">
        <v>-427.7611331085709</v>
      </c>
      <c r="T73" s="15">
        <v>-468.72389320553611</v>
      </c>
      <c r="U73" s="15">
        <v>-506.24407507078831</v>
      </c>
      <c r="V73" s="15">
        <v>-540.09100431622392</v>
      </c>
      <c r="W73" s="15">
        <v>-573.18840685317264</v>
      </c>
      <c r="X73" s="15">
        <v>-601.17563074772443</v>
      </c>
      <c r="Y73" s="15">
        <v>-630.12681175735361</v>
      </c>
      <c r="Z73" s="15">
        <v>-659.5171772616286</v>
      </c>
      <c r="AA73" s="15">
        <v>-690.94065857209625</v>
      </c>
      <c r="AB73" s="15">
        <v>-714.54476430961404</v>
      </c>
      <c r="AC73" s="15">
        <v>-744.45781468464065</v>
      </c>
      <c r="AD73" s="15">
        <v>-781.47528991383024</v>
      </c>
      <c r="AE73" s="15">
        <v>-821.41435748301683</v>
      </c>
      <c r="AF73" s="15">
        <v>-862.87012027532001</v>
      </c>
      <c r="AG73" s="15">
        <v>-901.46198535146505</v>
      </c>
    </row>
    <row r="91" spans="1:34" ht="18.75" x14ac:dyDescent="0.3">
      <c r="A91" s="11" t="s">
        <v>104</v>
      </c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21">
        <v>0</v>
      </c>
    </row>
    <row r="92" spans="1:34" x14ac:dyDescent="0.25">
      <c r="A92" s="1" t="s">
        <v>38</v>
      </c>
      <c r="B92" s="1"/>
      <c r="C92" s="1">
        <f>C58</f>
        <v>2020</v>
      </c>
      <c r="D92" s="1">
        <f t="shared" ref="D92:AG92" si="5">D58</f>
        <v>2021</v>
      </c>
      <c r="E92" s="1">
        <f t="shared" si="5"/>
        <v>2022</v>
      </c>
      <c r="F92" s="1">
        <f t="shared" si="5"/>
        <v>2023</v>
      </c>
      <c r="G92" s="1">
        <f t="shared" si="5"/>
        <v>2024</v>
      </c>
      <c r="H92" s="1">
        <f t="shared" si="5"/>
        <v>2025</v>
      </c>
      <c r="I92" s="1">
        <f t="shared" si="5"/>
        <v>2026</v>
      </c>
      <c r="J92" s="1">
        <f t="shared" si="5"/>
        <v>2027</v>
      </c>
      <c r="K92" s="1">
        <f t="shared" si="5"/>
        <v>2028</v>
      </c>
      <c r="L92" s="1">
        <f t="shared" si="5"/>
        <v>2029</v>
      </c>
      <c r="M92" s="1">
        <f t="shared" si="5"/>
        <v>2030</v>
      </c>
      <c r="N92" s="1">
        <f t="shared" si="5"/>
        <v>2031</v>
      </c>
      <c r="O92" s="1">
        <f t="shared" si="5"/>
        <v>2032</v>
      </c>
      <c r="P92" s="1">
        <f t="shared" si="5"/>
        <v>2033</v>
      </c>
      <c r="Q92" s="1">
        <f t="shared" si="5"/>
        <v>2034</v>
      </c>
      <c r="R92" s="1">
        <f t="shared" si="5"/>
        <v>2035</v>
      </c>
      <c r="S92" s="1">
        <f t="shared" si="5"/>
        <v>2036</v>
      </c>
      <c r="T92" s="1">
        <f t="shared" si="5"/>
        <v>2037</v>
      </c>
      <c r="U92" s="1">
        <f t="shared" si="5"/>
        <v>2038</v>
      </c>
      <c r="V92" s="1">
        <f t="shared" si="5"/>
        <v>2039</v>
      </c>
      <c r="W92" s="1">
        <f t="shared" si="5"/>
        <v>2040</v>
      </c>
      <c r="X92" s="1">
        <f t="shared" si="5"/>
        <v>2041</v>
      </c>
      <c r="Y92" s="1">
        <f t="shared" si="5"/>
        <v>2042</v>
      </c>
      <c r="Z92" s="1">
        <f t="shared" si="5"/>
        <v>2043</v>
      </c>
      <c r="AA92" s="1">
        <f t="shared" si="5"/>
        <v>2044</v>
      </c>
      <c r="AB92" s="1">
        <f t="shared" si="5"/>
        <v>2045</v>
      </c>
      <c r="AC92" s="1">
        <f t="shared" si="5"/>
        <v>2046</v>
      </c>
      <c r="AD92" s="1">
        <f t="shared" si="5"/>
        <v>2047</v>
      </c>
      <c r="AE92" s="1">
        <f t="shared" si="5"/>
        <v>2048</v>
      </c>
      <c r="AF92" s="1">
        <f t="shared" si="5"/>
        <v>2049</v>
      </c>
      <c r="AG92" s="1">
        <f t="shared" si="5"/>
        <v>2050</v>
      </c>
    </row>
    <row r="93" spans="1:34" x14ac:dyDescent="0.25">
      <c r="A93" s="12" t="s">
        <v>58</v>
      </c>
      <c r="B93" s="12" t="s">
        <v>35</v>
      </c>
      <c r="C93" s="27">
        <v>0</v>
      </c>
      <c r="D93" s="27">
        <v>0</v>
      </c>
      <c r="E93" s="27">
        <v>0</v>
      </c>
      <c r="F93" s="27">
        <v>0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</row>
    <row r="94" spans="1:34" x14ac:dyDescent="0.25">
      <c r="A94" s="12" t="s">
        <v>46</v>
      </c>
      <c r="B94" s="12" t="s">
        <v>35</v>
      </c>
      <c r="C94" s="27">
        <v>0</v>
      </c>
      <c r="D94" s="27">
        <v>0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</row>
    <row r="95" spans="1:34" x14ac:dyDescent="0.25">
      <c r="A95" s="12" t="s">
        <v>47</v>
      </c>
      <c r="B95" s="12" t="s">
        <v>35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</row>
    <row r="96" spans="1:34" x14ac:dyDescent="0.25">
      <c r="A96" s="12" t="s">
        <v>48</v>
      </c>
      <c r="B96" s="12" t="s">
        <v>35</v>
      </c>
      <c r="C96" s="27">
        <v>728.40000000000009</v>
      </c>
      <c r="D96" s="27">
        <v>1291</v>
      </c>
      <c r="E96" s="27">
        <v>1701.5</v>
      </c>
      <c r="F96" s="27">
        <v>2277.8000000000002</v>
      </c>
      <c r="G96" s="27">
        <v>2559.1000000000004</v>
      </c>
      <c r="H96" s="27">
        <v>2723.8</v>
      </c>
      <c r="I96" s="27">
        <v>3053.2000000000003</v>
      </c>
      <c r="J96" s="27">
        <v>3334.5000000000005</v>
      </c>
      <c r="K96" s="27">
        <v>3897.1000000000004</v>
      </c>
      <c r="L96" s="27">
        <v>3897.1000000000004</v>
      </c>
      <c r="M96" s="27">
        <v>4753.6000000000004</v>
      </c>
      <c r="N96" s="27">
        <v>5364.3</v>
      </c>
      <c r="O96" s="27">
        <v>5952.1</v>
      </c>
      <c r="P96" s="27">
        <v>5952.1</v>
      </c>
      <c r="Q96" s="27">
        <v>6081.3</v>
      </c>
      <c r="R96" s="27">
        <v>6081.3</v>
      </c>
      <c r="S96" s="27">
        <v>6081.3</v>
      </c>
      <c r="T96" s="27">
        <v>6081.3</v>
      </c>
      <c r="U96" s="27">
        <v>6081.3</v>
      </c>
      <c r="V96" s="27">
        <v>6081.3</v>
      </c>
      <c r="W96" s="27">
        <v>6081.3</v>
      </c>
      <c r="X96" s="27">
        <v>6081.3</v>
      </c>
      <c r="Y96" s="27">
        <v>6081.3</v>
      </c>
      <c r="Z96" s="27">
        <v>6081.3</v>
      </c>
      <c r="AA96" s="27">
        <v>6081.3</v>
      </c>
      <c r="AB96" s="27">
        <v>6081.3</v>
      </c>
      <c r="AC96" s="27">
        <v>6081.3</v>
      </c>
      <c r="AD96" s="27">
        <v>6081.3</v>
      </c>
      <c r="AE96" s="27">
        <v>6081.3</v>
      </c>
      <c r="AF96" s="27">
        <v>6081.3</v>
      </c>
      <c r="AG96" s="27">
        <v>6081.3</v>
      </c>
      <c r="AH96" s="12"/>
    </row>
    <row r="97" spans="1:33" x14ac:dyDescent="0.25">
      <c r="A97" s="12" t="s">
        <v>49</v>
      </c>
      <c r="B97" s="12" t="s">
        <v>35</v>
      </c>
      <c r="C97" s="27">
        <v>1875.6000000000001</v>
      </c>
      <c r="D97" s="27">
        <v>2968</v>
      </c>
      <c r="E97" s="27">
        <v>2968</v>
      </c>
      <c r="F97" s="27">
        <v>3768.1</v>
      </c>
      <c r="G97" s="27">
        <v>4314.3</v>
      </c>
      <c r="H97" s="27">
        <v>5406.7000000000007</v>
      </c>
      <c r="I97" s="27">
        <v>6255.3000000000011</v>
      </c>
      <c r="J97" s="27">
        <v>6801.5000000000009</v>
      </c>
      <c r="K97" s="27">
        <v>7347.7000000000007</v>
      </c>
      <c r="L97" s="27">
        <v>8820.1</v>
      </c>
      <c r="M97" s="27">
        <v>9912.5</v>
      </c>
      <c r="N97" s="27">
        <v>10149.5</v>
      </c>
      <c r="O97" s="27">
        <v>10695.7</v>
      </c>
      <c r="P97" s="27">
        <v>10695.7</v>
      </c>
      <c r="Q97" s="27">
        <v>10695.7</v>
      </c>
      <c r="R97" s="27">
        <v>11075.7</v>
      </c>
      <c r="S97" s="27">
        <v>11075.7</v>
      </c>
      <c r="T97" s="27">
        <v>11075.7</v>
      </c>
      <c r="U97" s="27">
        <v>11075.7</v>
      </c>
      <c r="V97" s="27">
        <v>11075.7</v>
      </c>
      <c r="W97" s="27">
        <v>11310</v>
      </c>
      <c r="X97" s="27">
        <v>11310</v>
      </c>
      <c r="Y97" s="27">
        <v>11856.2</v>
      </c>
      <c r="Z97" s="27">
        <v>11856.2</v>
      </c>
      <c r="AA97" s="27">
        <v>11856.2</v>
      </c>
      <c r="AB97" s="27">
        <v>11856.2</v>
      </c>
      <c r="AC97" s="27">
        <v>11856.2</v>
      </c>
      <c r="AD97" s="27">
        <v>11856.2</v>
      </c>
      <c r="AE97" s="27">
        <v>11856.2</v>
      </c>
      <c r="AF97" s="27">
        <v>11856.2</v>
      </c>
      <c r="AG97" s="27">
        <v>11856.2</v>
      </c>
    </row>
    <row r="98" spans="1:33" x14ac:dyDescent="0.25">
      <c r="A98" s="12" t="s">
        <v>50</v>
      </c>
      <c r="B98" s="12" t="s">
        <v>35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</row>
    <row r="99" spans="1:33" x14ac:dyDescent="0.25">
      <c r="A99" s="12" t="s">
        <v>51</v>
      </c>
      <c r="B99" s="12" t="s">
        <v>35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0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0</v>
      </c>
    </row>
    <row r="100" spans="1:33" x14ac:dyDescent="0.25">
      <c r="A100" s="12" t="s">
        <v>52</v>
      </c>
      <c r="B100" s="12" t="s">
        <v>35</v>
      </c>
      <c r="C100" s="27">
        <v>0</v>
      </c>
      <c r="D100" s="27">
        <v>0</v>
      </c>
      <c r="E100" s="27">
        <v>0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</row>
    <row r="101" spans="1:33" x14ac:dyDescent="0.25">
      <c r="A101" s="12" t="s">
        <v>53</v>
      </c>
      <c r="B101" s="12" t="s">
        <v>35</v>
      </c>
      <c r="C101" s="27">
        <v>20.704124999999863</v>
      </c>
      <c r="D101" s="27">
        <v>41.408249999999839</v>
      </c>
      <c r="E101" s="27">
        <v>41.408249999999839</v>
      </c>
      <c r="F101" s="27">
        <v>41.408249999999839</v>
      </c>
      <c r="G101" s="27">
        <v>41.408249999999839</v>
      </c>
      <c r="H101" s="27">
        <v>41.408249999999839</v>
      </c>
      <c r="I101" s="27">
        <v>41.408249999999839</v>
      </c>
      <c r="J101" s="27">
        <v>41.408249999999839</v>
      </c>
      <c r="K101" s="27">
        <v>41.408249999999839</v>
      </c>
      <c r="L101" s="27">
        <v>41.408249999999839</v>
      </c>
      <c r="M101" s="27">
        <v>41.408249999999839</v>
      </c>
      <c r="N101" s="27">
        <v>41.408249999999839</v>
      </c>
      <c r="O101" s="27">
        <v>41.408249999999839</v>
      </c>
      <c r="P101" s="27">
        <v>41.408249999999839</v>
      </c>
      <c r="Q101" s="27">
        <v>41.408249999999839</v>
      </c>
      <c r="R101" s="27">
        <v>41.408249999999839</v>
      </c>
      <c r="S101" s="27">
        <v>41.408249999999839</v>
      </c>
      <c r="T101" s="27">
        <v>41.408249999999839</v>
      </c>
      <c r="U101" s="27">
        <v>41.408249999999839</v>
      </c>
      <c r="V101" s="27">
        <v>41.408249999999839</v>
      </c>
      <c r="W101" s="27">
        <v>41.408249999999839</v>
      </c>
      <c r="X101" s="27">
        <v>41.408249999999839</v>
      </c>
      <c r="Y101" s="27">
        <v>41.408249999999839</v>
      </c>
      <c r="Z101" s="27">
        <v>41.408249999999839</v>
      </c>
      <c r="AA101" s="27">
        <v>41.408249999999839</v>
      </c>
      <c r="AB101" s="27">
        <v>41.408249999999839</v>
      </c>
      <c r="AC101" s="27">
        <v>41.408249999999839</v>
      </c>
      <c r="AD101" s="27">
        <v>41.408249999999839</v>
      </c>
      <c r="AE101" s="27">
        <v>41.408249999999839</v>
      </c>
      <c r="AF101" s="27">
        <v>41.408249999999839</v>
      </c>
      <c r="AG101" s="27">
        <v>41.408249999999839</v>
      </c>
    </row>
    <row r="102" spans="1:33" x14ac:dyDescent="0.25">
      <c r="A102" s="12" t="s">
        <v>54</v>
      </c>
      <c r="B102" s="12" t="s">
        <v>35</v>
      </c>
      <c r="C102" s="27">
        <v>4753.8032786885251</v>
      </c>
      <c r="D102" s="27">
        <v>6072.5032786885249</v>
      </c>
      <c r="E102" s="27">
        <v>7118.5032786885249</v>
      </c>
      <c r="F102" s="27">
        <v>7718.5032786885249</v>
      </c>
      <c r="G102" s="27">
        <v>8598.503278688524</v>
      </c>
      <c r="H102" s="27">
        <v>9218.503278688524</v>
      </c>
      <c r="I102" s="27">
        <v>9668.503278688524</v>
      </c>
      <c r="J102" s="27">
        <v>10778.503278688524</v>
      </c>
      <c r="K102" s="27">
        <v>11028.503278688524</v>
      </c>
      <c r="L102" s="27">
        <v>12117.503278688524</v>
      </c>
      <c r="M102" s="27">
        <v>13497.503278688524</v>
      </c>
      <c r="N102" s="27">
        <v>14737.503278688524</v>
      </c>
      <c r="O102" s="27">
        <v>15447.503278688524</v>
      </c>
      <c r="P102" s="27">
        <v>16532.503278688524</v>
      </c>
      <c r="Q102" s="27">
        <v>16867.103278688523</v>
      </c>
      <c r="R102" s="27">
        <v>17494.503278688524</v>
      </c>
      <c r="S102" s="27">
        <v>17744.503278688524</v>
      </c>
      <c r="T102" s="27">
        <v>18299.503278688524</v>
      </c>
      <c r="U102" s="27">
        <v>18674.503278688524</v>
      </c>
      <c r="V102" s="27">
        <v>19155.503278688524</v>
      </c>
      <c r="W102" s="27">
        <v>19738.503278688524</v>
      </c>
      <c r="X102" s="27">
        <v>20035.503278688528</v>
      </c>
      <c r="Y102" s="27">
        <v>20243.003278688528</v>
      </c>
      <c r="Z102" s="27">
        <v>20735.003278688528</v>
      </c>
      <c r="AA102" s="27">
        <v>21017.403278688529</v>
      </c>
      <c r="AB102" s="27">
        <v>21764.903278688529</v>
      </c>
      <c r="AC102" s="27">
        <v>21802.403278688529</v>
      </c>
      <c r="AD102" s="27">
        <v>21802.403278688529</v>
      </c>
      <c r="AE102" s="27">
        <v>21802.403278688529</v>
      </c>
      <c r="AF102" s="27">
        <v>21802.403278688529</v>
      </c>
      <c r="AG102" s="27">
        <v>21802.403278688529</v>
      </c>
    </row>
    <row r="103" spans="1:33" x14ac:dyDescent="0.25">
      <c r="A103" s="12" t="s">
        <v>55</v>
      </c>
      <c r="B103" s="12" t="s">
        <v>35</v>
      </c>
      <c r="C103" s="27">
        <v>16.75</v>
      </c>
      <c r="D103" s="27">
        <v>26.75</v>
      </c>
      <c r="E103" s="27">
        <v>26.75</v>
      </c>
      <c r="F103" s="27">
        <v>26.75</v>
      </c>
      <c r="G103" s="27">
        <v>26.75</v>
      </c>
      <c r="H103" s="27">
        <v>44.25</v>
      </c>
      <c r="I103" s="27">
        <v>61.75</v>
      </c>
      <c r="J103" s="27">
        <v>106.75000000000003</v>
      </c>
      <c r="K103" s="27">
        <v>151.75000000000003</v>
      </c>
      <c r="L103" s="27">
        <v>151.75000000000003</v>
      </c>
      <c r="M103" s="27">
        <v>151.75000000000003</v>
      </c>
      <c r="N103" s="27">
        <v>159.25000000000003</v>
      </c>
      <c r="O103" s="27">
        <v>169.25000000000003</v>
      </c>
      <c r="P103" s="27">
        <v>171.75000000000003</v>
      </c>
      <c r="Q103" s="27">
        <v>171.75000000000003</v>
      </c>
      <c r="R103" s="27">
        <v>171.75000000000003</v>
      </c>
      <c r="S103" s="27">
        <v>171.75000000000003</v>
      </c>
      <c r="T103" s="27">
        <v>171.75000000000003</v>
      </c>
      <c r="U103" s="27">
        <v>171.75000000000003</v>
      </c>
      <c r="V103" s="27">
        <v>171.75000000000003</v>
      </c>
      <c r="W103" s="27">
        <v>171.75000000000003</v>
      </c>
      <c r="X103" s="27">
        <v>171.75000000000003</v>
      </c>
      <c r="Y103" s="27">
        <v>171.75000000000003</v>
      </c>
      <c r="Z103" s="27">
        <v>171.75000000000003</v>
      </c>
      <c r="AA103" s="27">
        <v>171.75000000000003</v>
      </c>
      <c r="AB103" s="27">
        <v>171.75000000000003</v>
      </c>
      <c r="AC103" s="27">
        <v>171.75000000000003</v>
      </c>
      <c r="AD103" s="27">
        <v>171.75000000000003</v>
      </c>
      <c r="AE103" s="27">
        <v>171.75000000000003</v>
      </c>
      <c r="AF103" s="27">
        <v>171.75000000000003</v>
      </c>
      <c r="AG103" s="27">
        <v>171.75000000000003</v>
      </c>
    </row>
    <row r="104" spans="1:33" x14ac:dyDescent="0.25">
      <c r="A104" s="12" t="s">
        <v>56</v>
      </c>
      <c r="B104" s="12" t="s">
        <v>35</v>
      </c>
      <c r="C104" s="27">
        <v>796.58548000000064</v>
      </c>
      <c r="D104" s="27">
        <v>1576.5854800000006</v>
      </c>
      <c r="E104" s="27">
        <v>2091.5854800000002</v>
      </c>
      <c r="F104" s="27">
        <v>2481.5854800000002</v>
      </c>
      <c r="G104" s="27">
        <v>2931.5854800000002</v>
      </c>
      <c r="H104" s="27">
        <v>3381.5854800000002</v>
      </c>
      <c r="I104" s="27">
        <v>3751.5854800000006</v>
      </c>
      <c r="J104" s="27">
        <v>4131.5854800000025</v>
      </c>
      <c r="K104" s="27">
        <v>4501.5854800000025</v>
      </c>
      <c r="L104" s="27">
        <v>4626.5854800000025</v>
      </c>
      <c r="M104" s="27">
        <v>5601.5854800000025</v>
      </c>
      <c r="N104" s="27">
        <v>7166.5854800000025</v>
      </c>
      <c r="O104" s="27">
        <v>8756.5854799999997</v>
      </c>
      <c r="P104" s="27">
        <v>10801.585479999998</v>
      </c>
      <c r="Q104" s="27">
        <v>13241.58548</v>
      </c>
      <c r="R104" s="27">
        <v>15131.58548</v>
      </c>
      <c r="S104" s="27">
        <v>17449.585479999998</v>
      </c>
      <c r="T104" s="27">
        <v>18749.585479999998</v>
      </c>
      <c r="U104" s="27">
        <v>20016.585479999998</v>
      </c>
      <c r="V104" s="27">
        <v>21361.585479999998</v>
      </c>
      <c r="W104" s="27">
        <v>23171.585480000002</v>
      </c>
      <c r="X104" s="27">
        <v>24986.585480000002</v>
      </c>
      <c r="Y104" s="27">
        <v>26256.585480000002</v>
      </c>
      <c r="Z104" s="27">
        <v>29061.585480000002</v>
      </c>
      <c r="AA104" s="27">
        <v>31571.585480000002</v>
      </c>
      <c r="AB104" s="27">
        <v>32956.585480000002</v>
      </c>
      <c r="AC104" s="27">
        <v>32956.585480000002</v>
      </c>
      <c r="AD104" s="27">
        <v>32956.585480000002</v>
      </c>
      <c r="AE104" s="27">
        <v>32956.585480000002</v>
      </c>
      <c r="AF104" s="27">
        <v>32956.585480000002</v>
      </c>
      <c r="AG104" s="27">
        <v>32956.585480000002</v>
      </c>
    </row>
    <row r="105" spans="1:33" x14ac:dyDescent="0.25">
      <c r="A105" s="12" t="s">
        <v>57</v>
      </c>
      <c r="B105" s="12" t="s">
        <v>35</v>
      </c>
      <c r="C105" s="27">
        <v>0</v>
      </c>
      <c r="D105" s="27">
        <v>0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  <c r="J105" s="27">
        <v>0</v>
      </c>
      <c r="K105" s="27">
        <v>0</v>
      </c>
      <c r="L105" s="27">
        <v>0</v>
      </c>
      <c r="M105" s="27">
        <v>0</v>
      </c>
      <c r="N105" s="27">
        <v>0</v>
      </c>
      <c r="O105" s="27">
        <v>0</v>
      </c>
      <c r="P105" s="27">
        <v>0</v>
      </c>
      <c r="Q105" s="27">
        <v>0</v>
      </c>
      <c r="R105" s="27">
        <v>0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7">
        <v>0</v>
      </c>
      <c r="AC105" s="27">
        <v>0</v>
      </c>
      <c r="AD105" s="27">
        <v>0</v>
      </c>
      <c r="AE105" s="27">
        <v>0</v>
      </c>
      <c r="AF105" s="27">
        <v>0</v>
      </c>
      <c r="AG105" s="27">
        <v>0</v>
      </c>
    </row>
    <row r="106" spans="1:33" x14ac:dyDescent="0.25">
      <c r="A106" s="12" t="s">
        <v>29</v>
      </c>
      <c r="B106" s="12" t="s">
        <v>35</v>
      </c>
      <c r="C106" s="27">
        <v>6474.036602343609</v>
      </c>
      <c r="D106" s="27">
        <v>6806.1398023229085</v>
      </c>
      <c r="E106" s="27">
        <v>7125.2363398172974</v>
      </c>
      <c r="F106" s="27">
        <v>7440.5443733943976</v>
      </c>
      <c r="G106" s="27">
        <v>7731.4826199964846</v>
      </c>
      <c r="H106" s="27">
        <v>7997.3336288003875</v>
      </c>
      <c r="I106" s="27">
        <v>8246.7694765536799</v>
      </c>
      <c r="J106" s="27">
        <v>8459.5690089788677</v>
      </c>
      <c r="K106" s="27">
        <v>8661.7237370597213</v>
      </c>
      <c r="L106" s="27">
        <v>8853.1290661902476</v>
      </c>
      <c r="M106" s="27">
        <v>9041.5004751528868</v>
      </c>
      <c r="N106" s="27">
        <v>9226.2493546615842</v>
      </c>
      <c r="O106" s="27">
        <v>9401.1640983174129</v>
      </c>
      <c r="P106" s="27">
        <v>9568.1583930672841</v>
      </c>
      <c r="Q106" s="27">
        <v>9737.7850166879907</v>
      </c>
      <c r="R106" s="27">
        <v>9901.0183471194687</v>
      </c>
      <c r="S106" s="27">
        <v>10073.68957470462</v>
      </c>
      <c r="T106" s="27">
        <v>10249.374214367273</v>
      </c>
      <c r="U106" s="27">
        <v>10428.478591893518</v>
      </c>
      <c r="V106" s="27">
        <v>10608.697238627838</v>
      </c>
      <c r="W106" s="27">
        <v>10788.107905632476</v>
      </c>
      <c r="X106" s="27">
        <v>10960.564482931757</v>
      </c>
      <c r="Y106" s="27">
        <v>11141.610510158927</v>
      </c>
      <c r="Z106" s="27">
        <v>11326.297530701171</v>
      </c>
      <c r="AA106" s="27">
        <v>11512.267994895301</v>
      </c>
      <c r="AB106" s="27">
        <v>11695.259254619757</v>
      </c>
      <c r="AC106" s="27">
        <v>11876.836855088015</v>
      </c>
      <c r="AD106" s="27">
        <v>12057.761460813637</v>
      </c>
      <c r="AE106" s="27">
        <v>12237.334648758417</v>
      </c>
      <c r="AF106" s="27">
        <v>12420.90447356768</v>
      </c>
      <c r="AG106" s="27">
        <v>12597.198823412671</v>
      </c>
    </row>
    <row r="107" spans="1:33" x14ac:dyDescent="0.25">
      <c r="A107" s="12" t="s">
        <v>30</v>
      </c>
      <c r="B107" s="12" t="s">
        <v>35</v>
      </c>
      <c r="C107" s="27">
        <v>727.68561372026613</v>
      </c>
      <c r="D107" s="27">
        <v>950.83337558350013</v>
      </c>
      <c r="E107" s="27">
        <v>1174.8779025734887</v>
      </c>
      <c r="F107" s="27">
        <v>1390.3216888867587</v>
      </c>
      <c r="G107" s="27">
        <v>1600.9390013236241</v>
      </c>
      <c r="H107" s="27">
        <v>1810.2152249576673</v>
      </c>
      <c r="I107" s="27">
        <v>2019.5766448613194</v>
      </c>
      <c r="J107" s="27">
        <v>2223.3876735824115</v>
      </c>
      <c r="K107" s="27">
        <v>2425.5709684936105</v>
      </c>
      <c r="L107" s="27">
        <v>2623.2631144917282</v>
      </c>
      <c r="M107" s="27">
        <v>2812.7656272476524</v>
      </c>
      <c r="N107" s="27">
        <v>2999.375305776216</v>
      </c>
      <c r="O107" s="27">
        <v>3178.3807840561726</v>
      </c>
      <c r="P107" s="27">
        <v>3353.7693204013713</v>
      </c>
      <c r="Q107" s="27">
        <v>3527.1112652291636</v>
      </c>
      <c r="R107" s="27">
        <v>3684.3236923915561</v>
      </c>
      <c r="S107" s="27">
        <v>3848.7408752567881</v>
      </c>
      <c r="T107" s="27">
        <v>4009.6221944542931</v>
      </c>
      <c r="U107" s="27">
        <v>4171.094837472835</v>
      </c>
      <c r="V107" s="27">
        <v>4332.3139767719349</v>
      </c>
      <c r="W107" s="27">
        <v>4491.5496565732583</v>
      </c>
      <c r="X107" s="27">
        <v>4656.9043601117874</v>
      </c>
      <c r="Y107" s="27">
        <v>4823.414284555276</v>
      </c>
      <c r="Z107" s="27">
        <v>4991.6090342564894</v>
      </c>
      <c r="AA107" s="27">
        <v>5160.4163352147916</v>
      </c>
      <c r="AB107" s="27">
        <v>5329.4973419823227</v>
      </c>
      <c r="AC107" s="27">
        <v>5498.199785004771</v>
      </c>
      <c r="AD107" s="27">
        <v>5665.9048519940325</v>
      </c>
      <c r="AE107" s="27">
        <v>5834.4504388491841</v>
      </c>
      <c r="AF107" s="27">
        <v>6006.8491767640244</v>
      </c>
      <c r="AG107" s="27">
        <v>6151.3821470295752</v>
      </c>
    </row>
    <row r="109" spans="1:33" x14ac:dyDescent="0.25">
      <c r="A109" s="1" t="s">
        <v>39</v>
      </c>
      <c r="B109" s="1"/>
      <c r="C109" s="1">
        <f>C92</f>
        <v>2020</v>
      </c>
      <c r="D109" s="1">
        <f t="shared" ref="D109:AG109" si="6">D92</f>
        <v>2021</v>
      </c>
      <c r="E109" s="1">
        <f t="shared" si="6"/>
        <v>2022</v>
      </c>
      <c r="F109" s="1">
        <f t="shared" si="6"/>
        <v>2023</v>
      </c>
      <c r="G109" s="1">
        <f t="shared" si="6"/>
        <v>2024</v>
      </c>
      <c r="H109" s="1">
        <f t="shared" si="6"/>
        <v>2025</v>
      </c>
      <c r="I109" s="1">
        <f t="shared" si="6"/>
        <v>2026</v>
      </c>
      <c r="J109" s="1">
        <f t="shared" si="6"/>
        <v>2027</v>
      </c>
      <c r="K109" s="1">
        <f t="shared" si="6"/>
        <v>2028</v>
      </c>
      <c r="L109" s="1">
        <f t="shared" si="6"/>
        <v>2029</v>
      </c>
      <c r="M109" s="1">
        <f t="shared" si="6"/>
        <v>2030</v>
      </c>
      <c r="N109" s="1">
        <f t="shared" si="6"/>
        <v>2031</v>
      </c>
      <c r="O109" s="1">
        <f t="shared" si="6"/>
        <v>2032</v>
      </c>
      <c r="P109" s="1">
        <f t="shared" si="6"/>
        <v>2033</v>
      </c>
      <c r="Q109" s="1">
        <f t="shared" si="6"/>
        <v>2034</v>
      </c>
      <c r="R109" s="1">
        <f t="shared" si="6"/>
        <v>2035</v>
      </c>
      <c r="S109" s="1">
        <f t="shared" si="6"/>
        <v>2036</v>
      </c>
      <c r="T109" s="1">
        <f t="shared" si="6"/>
        <v>2037</v>
      </c>
      <c r="U109" s="1">
        <f t="shared" si="6"/>
        <v>2038</v>
      </c>
      <c r="V109" s="1">
        <f t="shared" si="6"/>
        <v>2039</v>
      </c>
      <c r="W109" s="1">
        <f t="shared" si="6"/>
        <v>2040</v>
      </c>
      <c r="X109" s="1">
        <f t="shared" si="6"/>
        <v>2041</v>
      </c>
      <c r="Y109" s="1">
        <f t="shared" si="6"/>
        <v>2042</v>
      </c>
      <c r="Z109" s="1">
        <f t="shared" si="6"/>
        <v>2043</v>
      </c>
      <c r="AA109" s="1">
        <f t="shared" si="6"/>
        <v>2044</v>
      </c>
      <c r="AB109" s="1">
        <f t="shared" si="6"/>
        <v>2045</v>
      </c>
      <c r="AC109" s="1">
        <f t="shared" si="6"/>
        <v>2046</v>
      </c>
      <c r="AD109" s="1">
        <f t="shared" si="6"/>
        <v>2047</v>
      </c>
      <c r="AE109" s="1">
        <f t="shared" si="6"/>
        <v>2048</v>
      </c>
      <c r="AF109" s="1">
        <f t="shared" si="6"/>
        <v>2049</v>
      </c>
      <c r="AG109" s="1">
        <f t="shared" si="6"/>
        <v>2050</v>
      </c>
    </row>
    <row r="110" spans="1:33" x14ac:dyDescent="0.25">
      <c r="A110" s="4" t="s">
        <v>45</v>
      </c>
      <c r="B110" s="4" t="s">
        <v>35</v>
      </c>
      <c r="C110" s="15">
        <v>4967.5999999999995</v>
      </c>
      <c r="D110" s="15">
        <v>7348.7999999999993</v>
      </c>
      <c r="E110" s="15">
        <v>7348.7999999999993</v>
      </c>
      <c r="F110" s="15">
        <v>8766.7999999999993</v>
      </c>
      <c r="G110" s="15">
        <v>8864</v>
      </c>
      <c r="H110" s="15">
        <v>9244.7000000000007</v>
      </c>
      <c r="I110" s="15">
        <v>10741.92</v>
      </c>
      <c r="J110" s="15">
        <v>12686.46</v>
      </c>
      <c r="K110" s="15">
        <v>13537.199999999999</v>
      </c>
      <c r="L110" s="15">
        <v>13739.759999999998</v>
      </c>
      <c r="M110" s="15">
        <v>15685.559999999998</v>
      </c>
      <c r="N110" s="15">
        <v>17360.12</v>
      </c>
      <c r="O110" s="15">
        <v>18521.54</v>
      </c>
      <c r="P110" s="15">
        <v>18864.64</v>
      </c>
      <c r="Q110" s="15">
        <v>19207.739999999998</v>
      </c>
      <c r="R110" s="15">
        <v>19207.739999999998</v>
      </c>
      <c r="S110" s="15">
        <v>19207.739999999998</v>
      </c>
      <c r="T110" s="15">
        <v>19207.739999999998</v>
      </c>
      <c r="U110" s="15">
        <v>19207.739999999998</v>
      </c>
      <c r="V110" s="15">
        <v>19207.739999999998</v>
      </c>
      <c r="W110" s="15">
        <v>19207.739999999998</v>
      </c>
      <c r="X110" s="15">
        <v>19207.739999999998</v>
      </c>
      <c r="Y110" s="15">
        <v>19207.739999999998</v>
      </c>
      <c r="Z110" s="15">
        <v>19207.739999999998</v>
      </c>
      <c r="AA110" s="15">
        <v>19207.739999999998</v>
      </c>
      <c r="AB110" s="15">
        <v>19207.739999999998</v>
      </c>
      <c r="AC110" s="15">
        <v>19207.739999999998</v>
      </c>
      <c r="AD110" s="15">
        <v>19207.739999999998</v>
      </c>
      <c r="AE110" s="15">
        <v>19207.739999999998</v>
      </c>
      <c r="AF110" s="15">
        <v>19207.739999999998</v>
      </c>
      <c r="AG110" s="15">
        <v>19207.739999999998</v>
      </c>
    </row>
    <row r="111" spans="1:33" x14ac:dyDescent="0.25">
      <c r="A111" s="4" t="s">
        <v>46</v>
      </c>
      <c r="B111" s="4" t="s">
        <v>35</v>
      </c>
      <c r="C111" s="15">
        <v>4763.0760000000009</v>
      </c>
      <c r="D111" s="15">
        <v>5651.52</v>
      </c>
      <c r="E111" s="15">
        <v>5651.52</v>
      </c>
      <c r="F111" s="15">
        <v>5651.52</v>
      </c>
      <c r="G111" s="15">
        <v>5651.52</v>
      </c>
      <c r="H111" s="15">
        <v>5651.52</v>
      </c>
      <c r="I111" s="15">
        <v>5651.52</v>
      </c>
      <c r="J111" s="15">
        <v>5651.52</v>
      </c>
      <c r="K111" s="15">
        <v>5651.52</v>
      </c>
      <c r="L111" s="15">
        <v>5651.52</v>
      </c>
      <c r="M111" s="15">
        <v>5651.52</v>
      </c>
      <c r="N111" s="15">
        <v>5651.52</v>
      </c>
      <c r="O111" s="15">
        <v>5651.52</v>
      </c>
      <c r="P111" s="15">
        <v>5651.52</v>
      </c>
      <c r="Q111" s="15">
        <v>5651.52</v>
      </c>
      <c r="R111" s="15">
        <v>5651.52</v>
      </c>
      <c r="S111" s="15">
        <v>5651.52</v>
      </c>
      <c r="T111" s="15">
        <v>5651.52</v>
      </c>
      <c r="U111" s="15">
        <v>5651.52</v>
      </c>
      <c r="V111" s="15">
        <v>5651.52</v>
      </c>
      <c r="W111" s="15">
        <v>5651.52</v>
      </c>
      <c r="X111" s="15">
        <v>5651.52</v>
      </c>
      <c r="Y111" s="15">
        <v>5651.52</v>
      </c>
      <c r="Z111" s="15">
        <v>5651.52</v>
      </c>
      <c r="AA111" s="15">
        <v>5651.52</v>
      </c>
      <c r="AB111" s="15">
        <v>5651.52</v>
      </c>
      <c r="AC111" s="15">
        <v>5651.52</v>
      </c>
      <c r="AD111" s="15">
        <v>5651.52</v>
      </c>
      <c r="AE111" s="15">
        <v>5651.52</v>
      </c>
      <c r="AF111" s="15">
        <v>5651.52</v>
      </c>
      <c r="AG111" s="15">
        <v>5651.52</v>
      </c>
    </row>
    <row r="112" spans="1:33" x14ac:dyDescent="0.25">
      <c r="A112" s="4" t="s">
        <v>47</v>
      </c>
      <c r="B112" s="4" t="s">
        <v>35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</row>
    <row r="113" spans="1:33" x14ac:dyDescent="0.25">
      <c r="A113" s="4" t="s">
        <v>48</v>
      </c>
      <c r="B113" s="4" t="s">
        <v>35</v>
      </c>
      <c r="C113" s="15">
        <v>163.18</v>
      </c>
      <c r="D113" s="15">
        <v>185.07</v>
      </c>
      <c r="E113" s="15">
        <v>185.07</v>
      </c>
      <c r="F113" s="15">
        <v>185.07</v>
      </c>
      <c r="G113" s="15">
        <v>185.07</v>
      </c>
      <c r="H113" s="15">
        <v>185.07</v>
      </c>
      <c r="I113" s="15">
        <v>185.07</v>
      </c>
      <c r="J113" s="15">
        <v>276.63</v>
      </c>
      <c r="K113" s="15">
        <v>276.63</v>
      </c>
      <c r="L113" s="15">
        <v>276.63</v>
      </c>
      <c r="M113" s="15">
        <v>276.63</v>
      </c>
      <c r="N113" s="15">
        <v>276.63</v>
      </c>
      <c r="O113" s="15">
        <v>507.47</v>
      </c>
      <c r="P113" s="15">
        <v>1095.5300000000002</v>
      </c>
      <c r="Q113" s="15">
        <v>1145.2800000000002</v>
      </c>
      <c r="R113" s="15">
        <v>1194.0400000000002</v>
      </c>
      <c r="S113" s="15">
        <v>1242.8000000000002</v>
      </c>
      <c r="T113" s="15">
        <v>1242.8000000000002</v>
      </c>
      <c r="U113" s="15">
        <v>1242.8000000000002</v>
      </c>
      <c r="V113" s="15">
        <v>1242.8000000000002</v>
      </c>
      <c r="W113" s="15">
        <v>1379.3538000000001</v>
      </c>
      <c r="X113" s="15">
        <v>1515.9076</v>
      </c>
      <c r="Y113" s="15">
        <v>1895.9976000000001</v>
      </c>
      <c r="Z113" s="15">
        <v>2174.8376000000003</v>
      </c>
      <c r="AA113" s="15">
        <v>2294.9876000000004</v>
      </c>
      <c r="AB113" s="15">
        <v>2384.5376000000006</v>
      </c>
      <c r="AC113" s="15">
        <v>2384.5376000000006</v>
      </c>
      <c r="AD113" s="15">
        <v>2384.5376000000006</v>
      </c>
      <c r="AE113" s="15">
        <v>2384.5376000000006</v>
      </c>
      <c r="AF113" s="15">
        <v>2384.5376000000006</v>
      </c>
      <c r="AG113" s="15">
        <v>2384.5376000000006</v>
      </c>
    </row>
    <row r="114" spans="1:33" x14ac:dyDescent="0.25">
      <c r="A114" s="4" t="s">
        <v>49</v>
      </c>
      <c r="B114" s="4" t="s">
        <v>35</v>
      </c>
      <c r="C114" s="15">
        <v>196.91</v>
      </c>
      <c r="D114" s="15">
        <v>425.5487</v>
      </c>
      <c r="E114" s="15">
        <v>425.5487</v>
      </c>
      <c r="F114" s="15">
        <v>425.5487</v>
      </c>
      <c r="G114" s="15">
        <v>425.5487</v>
      </c>
      <c r="H114" s="15">
        <v>425.5487</v>
      </c>
      <c r="I114" s="15">
        <v>425.5487</v>
      </c>
      <c r="J114" s="15">
        <v>425.5487</v>
      </c>
      <c r="K114" s="15">
        <v>425.5487</v>
      </c>
      <c r="L114" s="15">
        <v>425.5487</v>
      </c>
      <c r="M114" s="15">
        <v>425.5487</v>
      </c>
      <c r="N114" s="15">
        <v>425.5487</v>
      </c>
      <c r="O114" s="15">
        <v>425.5487</v>
      </c>
      <c r="P114" s="15">
        <v>425.5487</v>
      </c>
      <c r="Q114" s="15">
        <v>425.5487</v>
      </c>
      <c r="R114" s="15">
        <v>425.5487</v>
      </c>
      <c r="S114" s="15">
        <v>425.5487</v>
      </c>
      <c r="T114" s="15">
        <v>425.5487</v>
      </c>
      <c r="U114" s="15">
        <v>425.5487</v>
      </c>
      <c r="V114" s="15">
        <v>425.5487</v>
      </c>
      <c r="W114" s="15">
        <v>425.5487</v>
      </c>
      <c r="X114" s="15">
        <v>425.5487</v>
      </c>
      <c r="Y114" s="15">
        <v>425.5487</v>
      </c>
      <c r="Z114" s="15">
        <v>425.5487</v>
      </c>
      <c r="AA114" s="15">
        <v>425.5487</v>
      </c>
      <c r="AB114" s="15">
        <v>425.5487</v>
      </c>
      <c r="AC114" s="15">
        <v>425.5487</v>
      </c>
      <c r="AD114" s="15">
        <v>425.5487</v>
      </c>
      <c r="AE114" s="15">
        <v>425.5487</v>
      </c>
      <c r="AF114" s="15">
        <v>425.5487</v>
      </c>
      <c r="AG114" s="15">
        <v>425.5487</v>
      </c>
    </row>
    <row r="115" spans="1:33" x14ac:dyDescent="0.25">
      <c r="A115" s="4" t="s">
        <v>50</v>
      </c>
      <c r="B115" s="4" t="s">
        <v>35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</row>
    <row r="116" spans="1:33" x14ac:dyDescent="0.25">
      <c r="A116" s="4" t="s">
        <v>51</v>
      </c>
      <c r="B116" s="4" t="s">
        <v>35</v>
      </c>
      <c r="C116" s="15">
        <v>988</v>
      </c>
      <c r="D116" s="15">
        <v>988</v>
      </c>
      <c r="E116" s="15">
        <v>988</v>
      </c>
      <c r="F116" s="15">
        <v>988</v>
      </c>
      <c r="G116" s="15">
        <v>1216</v>
      </c>
      <c r="H116" s="15">
        <v>1216</v>
      </c>
      <c r="I116" s="15">
        <v>1216</v>
      </c>
      <c r="J116" s="15">
        <v>1216</v>
      </c>
      <c r="K116" s="15">
        <v>1216</v>
      </c>
      <c r="L116" s="15">
        <v>1216</v>
      </c>
      <c r="M116" s="15">
        <v>1216</v>
      </c>
      <c r="N116" s="15">
        <v>1700.5</v>
      </c>
      <c r="O116" s="15">
        <v>1700.5</v>
      </c>
      <c r="P116" s="15">
        <v>1700.5</v>
      </c>
      <c r="Q116" s="15">
        <v>1700.5</v>
      </c>
      <c r="R116" s="15">
        <v>1700.5</v>
      </c>
      <c r="S116" s="15">
        <v>1700.5</v>
      </c>
      <c r="T116" s="15">
        <v>1700.5</v>
      </c>
      <c r="U116" s="15">
        <v>1700.5</v>
      </c>
      <c r="V116" s="15">
        <v>1700.5</v>
      </c>
      <c r="W116" s="15">
        <v>1700.5</v>
      </c>
      <c r="X116" s="15">
        <v>1700.5</v>
      </c>
      <c r="Y116" s="15">
        <v>1700.5</v>
      </c>
      <c r="Z116" s="15">
        <v>1700.5</v>
      </c>
      <c r="AA116" s="15">
        <v>1700.5</v>
      </c>
      <c r="AB116" s="15">
        <v>1700.5</v>
      </c>
      <c r="AC116" s="15">
        <v>1700.5</v>
      </c>
      <c r="AD116" s="15">
        <v>1700.5</v>
      </c>
      <c r="AE116" s="15">
        <v>1700.5</v>
      </c>
      <c r="AF116" s="15">
        <v>1700.5</v>
      </c>
      <c r="AG116" s="15">
        <v>1700.5</v>
      </c>
    </row>
    <row r="117" spans="1:33" x14ac:dyDescent="0.25">
      <c r="C117" s="15"/>
    </row>
    <row r="118" spans="1:33" x14ac:dyDescent="0.25">
      <c r="C118" s="15"/>
    </row>
    <row r="119" spans="1:33" x14ac:dyDescent="0.25">
      <c r="C119" s="15"/>
    </row>
    <row r="120" spans="1:33" x14ac:dyDescent="0.25">
      <c r="C120" s="15"/>
    </row>
    <row r="121" spans="1:33" x14ac:dyDescent="0.25">
      <c r="C121" s="15"/>
    </row>
    <row r="122" spans="1:33" x14ac:dyDescent="0.25">
      <c r="C122" s="15"/>
    </row>
    <row r="123" spans="1:33" x14ac:dyDescent="0.25">
      <c r="C123" s="15"/>
    </row>
    <row r="124" spans="1:33" x14ac:dyDescent="0.25">
      <c r="C124" s="15"/>
    </row>
    <row r="125" spans="1:33" x14ac:dyDescent="0.25">
      <c r="C125" s="15"/>
    </row>
    <row r="134" spans="1:33" ht="18.75" x14ac:dyDescent="0.3">
      <c r="A134" s="11" t="s">
        <v>105</v>
      </c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21">
        <v>0</v>
      </c>
    </row>
    <row r="135" spans="1:33" x14ac:dyDescent="0.25">
      <c r="A135" s="1" t="s">
        <v>11</v>
      </c>
      <c r="B135" s="1"/>
      <c r="C135" s="1">
        <f>C109</f>
        <v>2020</v>
      </c>
      <c r="D135" s="1">
        <f t="shared" ref="D135:AG135" si="7">D109</f>
        <v>2021</v>
      </c>
      <c r="E135" s="1">
        <f t="shared" si="7"/>
        <v>2022</v>
      </c>
      <c r="F135" s="1">
        <f t="shared" si="7"/>
        <v>2023</v>
      </c>
      <c r="G135" s="1">
        <f t="shared" si="7"/>
        <v>2024</v>
      </c>
      <c r="H135" s="1">
        <f t="shared" si="7"/>
        <v>2025</v>
      </c>
      <c r="I135" s="1">
        <f t="shared" si="7"/>
        <v>2026</v>
      </c>
      <c r="J135" s="1">
        <f t="shared" si="7"/>
        <v>2027</v>
      </c>
      <c r="K135" s="1">
        <f t="shared" si="7"/>
        <v>2028</v>
      </c>
      <c r="L135" s="1">
        <f t="shared" si="7"/>
        <v>2029</v>
      </c>
      <c r="M135" s="1">
        <f t="shared" si="7"/>
        <v>2030</v>
      </c>
      <c r="N135" s="1">
        <f t="shared" si="7"/>
        <v>2031</v>
      </c>
      <c r="O135" s="1">
        <f t="shared" si="7"/>
        <v>2032</v>
      </c>
      <c r="P135" s="1">
        <f t="shared" si="7"/>
        <v>2033</v>
      </c>
      <c r="Q135" s="1">
        <f t="shared" si="7"/>
        <v>2034</v>
      </c>
      <c r="R135" s="1">
        <f t="shared" si="7"/>
        <v>2035</v>
      </c>
      <c r="S135" s="1">
        <f t="shared" si="7"/>
        <v>2036</v>
      </c>
      <c r="T135" s="1">
        <f t="shared" si="7"/>
        <v>2037</v>
      </c>
      <c r="U135" s="1">
        <f t="shared" si="7"/>
        <v>2038</v>
      </c>
      <c r="V135" s="1">
        <f t="shared" si="7"/>
        <v>2039</v>
      </c>
      <c r="W135" s="1">
        <f t="shared" si="7"/>
        <v>2040</v>
      </c>
      <c r="X135" s="1">
        <f t="shared" si="7"/>
        <v>2041</v>
      </c>
      <c r="Y135" s="1">
        <f t="shared" si="7"/>
        <v>2042</v>
      </c>
      <c r="Z135" s="1">
        <f t="shared" si="7"/>
        <v>2043</v>
      </c>
      <c r="AA135" s="1">
        <f t="shared" si="7"/>
        <v>2044</v>
      </c>
      <c r="AB135" s="1">
        <f t="shared" si="7"/>
        <v>2045</v>
      </c>
      <c r="AC135" s="1">
        <f t="shared" si="7"/>
        <v>2046</v>
      </c>
      <c r="AD135" s="1">
        <f t="shared" si="7"/>
        <v>2047</v>
      </c>
      <c r="AE135" s="1">
        <f t="shared" si="7"/>
        <v>2048</v>
      </c>
      <c r="AF135" s="1">
        <f t="shared" si="7"/>
        <v>2049</v>
      </c>
      <c r="AG135" s="1">
        <f t="shared" si="7"/>
        <v>2050</v>
      </c>
    </row>
    <row r="136" spans="1:33" x14ac:dyDescent="0.25">
      <c r="A136" s="4" t="s">
        <v>23</v>
      </c>
      <c r="B136" s="4" t="s">
        <v>32</v>
      </c>
      <c r="C136" s="14">
        <v>111.32370538136401</v>
      </c>
      <c r="D136" s="14">
        <v>114.77311171852851</v>
      </c>
      <c r="E136" s="14">
        <v>116.95696163704031</v>
      </c>
      <c r="F136" s="14">
        <v>118.66367910290717</v>
      </c>
      <c r="G136" s="14">
        <v>119.6872290845869</v>
      </c>
      <c r="H136" s="14">
        <v>122.74057828501459</v>
      </c>
      <c r="I136" s="14">
        <v>122.87001756137757</v>
      </c>
      <c r="J136" s="14">
        <v>124.43026240580966</v>
      </c>
      <c r="K136" s="14">
        <v>126.97850339419088</v>
      </c>
      <c r="L136" s="14">
        <v>127.51370091841919</v>
      </c>
      <c r="M136" s="14">
        <v>127.2725449603363</v>
      </c>
      <c r="N136" s="14">
        <v>130.27503996001914</v>
      </c>
      <c r="O136" s="14">
        <v>131.29896167323705</v>
      </c>
      <c r="P136" s="14">
        <v>137.68505256307228</v>
      </c>
      <c r="Q136" s="14">
        <v>140.6028454926892</v>
      </c>
      <c r="R136" s="14">
        <v>141.09815164756003</v>
      </c>
      <c r="S136" s="14">
        <v>143.16436217418783</v>
      </c>
      <c r="T136" s="14">
        <v>146.0217045142106</v>
      </c>
      <c r="U136" s="14">
        <v>150.17272390634642</v>
      </c>
      <c r="V136" s="14">
        <v>153.82916785493882</v>
      </c>
      <c r="W136" s="14">
        <v>155.84528340441022</v>
      </c>
      <c r="X136" s="14">
        <v>163.16222941984023</v>
      </c>
      <c r="Y136" s="14">
        <v>164.09433163627605</v>
      </c>
      <c r="Z136" s="14">
        <v>168.11538348875831</v>
      </c>
      <c r="AA136" s="14">
        <v>168.78736958675708</v>
      </c>
      <c r="AB136" s="14">
        <v>171.23775176055236</v>
      </c>
      <c r="AC136" s="14">
        <v>176.81810852810432</v>
      </c>
      <c r="AD136" s="14">
        <v>179.77433100496771</v>
      </c>
      <c r="AE136" s="14">
        <v>183.52523152565871</v>
      </c>
      <c r="AF136" s="14">
        <v>193.825610975389</v>
      </c>
      <c r="AG136" s="14">
        <v>199.22934362096564</v>
      </c>
    </row>
    <row r="137" spans="1:33" x14ac:dyDescent="0.25"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</row>
    <row r="138" spans="1:33" x14ac:dyDescent="0.25">
      <c r="A138" s="1" t="s">
        <v>10</v>
      </c>
      <c r="B138" s="1"/>
      <c r="C138" s="1">
        <f>C135</f>
        <v>2020</v>
      </c>
      <c r="D138" s="1">
        <f t="shared" ref="D138:AG138" si="8">D135</f>
        <v>2021</v>
      </c>
      <c r="E138" s="1">
        <f t="shared" si="8"/>
        <v>2022</v>
      </c>
      <c r="F138" s="1">
        <f t="shared" si="8"/>
        <v>2023</v>
      </c>
      <c r="G138" s="1">
        <f t="shared" si="8"/>
        <v>2024</v>
      </c>
      <c r="H138" s="1">
        <f t="shared" si="8"/>
        <v>2025</v>
      </c>
      <c r="I138" s="1">
        <f t="shared" si="8"/>
        <v>2026</v>
      </c>
      <c r="J138" s="1">
        <f t="shared" si="8"/>
        <v>2027</v>
      </c>
      <c r="K138" s="1">
        <f t="shared" si="8"/>
        <v>2028</v>
      </c>
      <c r="L138" s="1">
        <f t="shared" si="8"/>
        <v>2029</v>
      </c>
      <c r="M138" s="1">
        <f t="shared" si="8"/>
        <v>2030</v>
      </c>
      <c r="N138" s="1">
        <f t="shared" si="8"/>
        <v>2031</v>
      </c>
      <c r="O138" s="1">
        <f t="shared" si="8"/>
        <v>2032</v>
      </c>
      <c r="P138" s="1">
        <f t="shared" si="8"/>
        <v>2033</v>
      </c>
      <c r="Q138" s="1">
        <f t="shared" si="8"/>
        <v>2034</v>
      </c>
      <c r="R138" s="1">
        <f t="shared" si="8"/>
        <v>2035</v>
      </c>
      <c r="S138" s="1">
        <f t="shared" si="8"/>
        <v>2036</v>
      </c>
      <c r="T138" s="1">
        <f t="shared" si="8"/>
        <v>2037</v>
      </c>
      <c r="U138" s="1">
        <f t="shared" si="8"/>
        <v>2038</v>
      </c>
      <c r="V138" s="1">
        <f t="shared" si="8"/>
        <v>2039</v>
      </c>
      <c r="W138" s="1">
        <f t="shared" si="8"/>
        <v>2040</v>
      </c>
      <c r="X138" s="1">
        <f t="shared" si="8"/>
        <v>2041</v>
      </c>
      <c r="Y138" s="1">
        <f t="shared" si="8"/>
        <v>2042</v>
      </c>
      <c r="Z138" s="1">
        <f t="shared" si="8"/>
        <v>2043</v>
      </c>
      <c r="AA138" s="1">
        <f t="shared" si="8"/>
        <v>2044</v>
      </c>
      <c r="AB138" s="1">
        <f t="shared" si="8"/>
        <v>2045</v>
      </c>
      <c r="AC138" s="1">
        <f t="shared" si="8"/>
        <v>2046</v>
      </c>
      <c r="AD138" s="1">
        <f t="shared" si="8"/>
        <v>2047</v>
      </c>
      <c r="AE138" s="1">
        <f t="shared" si="8"/>
        <v>2048</v>
      </c>
      <c r="AF138" s="1">
        <f t="shared" si="8"/>
        <v>2049</v>
      </c>
      <c r="AG138" s="1">
        <f t="shared" si="8"/>
        <v>2050</v>
      </c>
    </row>
    <row r="139" spans="1:33" x14ac:dyDescent="0.25">
      <c r="A139" s="4" t="s">
        <v>23</v>
      </c>
      <c r="B139" s="4" t="s">
        <v>32</v>
      </c>
      <c r="C139" s="14">
        <v>66.970679634573372</v>
      </c>
      <c r="D139" s="14">
        <v>68.687305139598777</v>
      </c>
      <c r="E139" s="14">
        <v>69.513600481151542</v>
      </c>
      <c r="F139" s="14">
        <v>71.966421337129702</v>
      </c>
      <c r="G139" s="14">
        <v>72.798936370808065</v>
      </c>
      <c r="H139" s="14">
        <v>73.079357087641526</v>
      </c>
      <c r="I139" s="14">
        <v>71.529766174609307</v>
      </c>
      <c r="J139" s="14">
        <v>73.109465651614983</v>
      </c>
      <c r="K139" s="14">
        <v>74.798851369019914</v>
      </c>
      <c r="L139" s="14">
        <v>71.313972114693186</v>
      </c>
      <c r="M139" s="14">
        <v>71.543983137234846</v>
      </c>
      <c r="N139" s="14">
        <v>72.454961320054252</v>
      </c>
      <c r="O139" s="14">
        <v>73.01800606055059</v>
      </c>
      <c r="P139" s="14">
        <v>77.021869091322714</v>
      </c>
      <c r="Q139" s="14">
        <v>78.235251979606602</v>
      </c>
      <c r="R139" s="14">
        <v>75.162620169466521</v>
      </c>
      <c r="S139" s="14">
        <v>77.332619116324949</v>
      </c>
      <c r="T139" s="14">
        <v>80.1950137731382</v>
      </c>
      <c r="U139" s="14">
        <v>83.77275621384041</v>
      </c>
      <c r="V139" s="14">
        <v>86.103568249037878</v>
      </c>
      <c r="W139" s="14">
        <v>86.975339393900654</v>
      </c>
      <c r="X139" s="14">
        <v>92.883187720028559</v>
      </c>
      <c r="Y139" s="14">
        <v>93.325522506063464</v>
      </c>
      <c r="Z139" s="14">
        <v>95.950309385214496</v>
      </c>
      <c r="AA139" s="14">
        <v>99.096404458570802</v>
      </c>
      <c r="AB139" s="14">
        <v>100.89333801578445</v>
      </c>
      <c r="AC139" s="14">
        <v>106.92408124282089</v>
      </c>
      <c r="AD139" s="14">
        <v>109.83163479852368</v>
      </c>
      <c r="AE139" s="14">
        <v>113.6521624939721</v>
      </c>
      <c r="AF139" s="14">
        <v>125.00367611550504</v>
      </c>
      <c r="AG139" s="14">
        <v>130.36230891989533</v>
      </c>
    </row>
    <row r="140" spans="1:33" x14ac:dyDescent="0.25">
      <c r="A140" s="1"/>
      <c r="B140" s="1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</row>
    <row r="141" spans="1:33" x14ac:dyDescent="0.25"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</row>
    <row r="142" spans="1:33" x14ac:dyDescent="0.25"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</row>
    <row r="143" spans="1:33" x14ac:dyDescent="0.25"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</row>
    <row r="144" spans="1:33" x14ac:dyDescent="0.25"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</row>
    <row r="145" spans="1:33" x14ac:dyDescent="0.25"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</row>
    <row r="158" spans="1:33" ht="18.75" x14ac:dyDescent="0.3">
      <c r="A158" s="11" t="s">
        <v>106</v>
      </c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21">
        <v>0</v>
      </c>
    </row>
    <row r="159" spans="1:33" x14ac:dyDescent="0.25">
      <c r="A159" s="1" t="s">
        <v>11</v>
      </c>
      <c r="B159" s="1"/>
      <c r="C159" s="1">
        <f t="shared" ref="C159:AG159" si="9">C135</f>
        <v>2020</v>
      </c>
      <c r="D159" s="1">
        <f t="shared" si="9"/>
        <v>2021</v>
      </c>
      <c r="E159" s="1">
        <f t="shared" si="9"/>
        <v>2022</v>
      </c>
      <c r="F159" s="1">
        <f t="shared" si="9"/>
        <v>2023</v>
      </c>
      <c r="G159" s="1">
        <f t="shared" si="9"/>
        <v>2024</v>
      </c>
      <c r="H159" s="1">
        <f t="shared" si="9"/>
        <v>2025</v>
      </c>
      <c r="I159" s="1">
        <f t="shared" si="9"/>
        <v>2026</v>
      </c>
      <c r="J159" s="1">
        <f t="shared" si="9"/>
        <v>2027</v>
      </c>
      <c r="K159" s="1">
        <f t="shared" si="9"/>
        <v>2028</v>
      </c>
      <c r="L159" s="1">
        <f t="shared" si="9"/>
        <v>2029</v>
      </c>
      <c r="M159" s="1">
        <f t="shared" si="9"/>
        <v>2030</v>
      </c>
      <c r="N159" s="1">
        <f t="shared" si="9"/>
        <v>2031</v>
      </c>
      <c r="O159" s="1">
        <f t="shared" si="9"/>
        <v>2032</v>
      </c>
      <c r="P159" s="1">
        <f t="shared" si="9"/>
        <v>2033</v>
      </c>
      <c r="Q159" s="1">
        <f t="shared" si="9"/>
        <v>2034</v>
      </c>
      <c r="R159" s="1">
        <f t="shared" si="9"/>
        <v>2035</v>
      </c>
      <c r="S159" s="1">
        <f t="shared" si="9"/>
        <v>2036</v>
      </c>
      <c r="T159" s="1">
        <f t="shared" si="9"/>
        <v>2037</v>
      </c>
      <c r="U159" s="1">
        <f t="shared" si="9"/>
        <v>2038</v>
      </c>
      <c r="V159" s="1">
        <f t="shared" si="9"/>
        <v>2039</v>
      </c>
      <c r="W159" s="1">
        <f t="shared" si="9"/>
        <v>2040</v>
      </c>
      <c r="X159" s="1">
        <f t="shared" si="9"/>
        <v>2041</v>
      </c>
      <c r="Y159" s="1">
        <f t="shared" si="9"/>
        <v>2042</v>
      </c>
      <c r="Z159" s="1">
        <f t="shared" si="9"/>
        <v>2043</v>
      </c>
      <c r="AA159" s="1">
        <f t="shared" si="9"/>
        <v>2044</v>
      </c>
      <c r="AB159" s="1">
        <f t="shared" si="9"/>
        <v>2045</v>
      </c>
      <c r="AC159" s="1">
        <f t="shared" si="9"/>
        <v>2046</v>
      </c>
      <c r="AD159" s="1">
        <f t="shared" si="9"/>
        <v>2047</v>
      </c>
      <c r="AE159" s="1">
        <f t="shared" si="9"/>
        <v>2048</v>
      </c>
      <c r="AF159" s="1">
        <f t="shared" si="9"/>
        <v>2049</v>
      </c>
      <c r="AG159" s="1">
        <f t="shared" si="9"/>
        <v>2050</v>
      </c>
    </row>
    <row r="160" spans="1:33" x14ac:dyDescent="0.25">
      <c r="A160" s="4" t="s">
        <v>12</v>
      </c>
      <c r="B160" s="12" t="s">
        <v>40</v>
      </c>
      <c r="C160" s="14">
        <v>30.517377553072045</v>
      </c>
      <c r="D160" s="14">
        <v>31.054110793172136</v>
      </c>
      <c r="E160" s="14">
        <v>31.451324861499586</v>
      </c>
      <c r="F160" s="14">
        <v>31.726464443090226</v>
      </c>
      <c r="G160" s="14">
        <v>31.921640052594295</v>
      </c>
      <c r="H160" s="14">
        <v>32.343820052940913</v>
      </c>
      <c r="I160" s="14">
        <v>32.461588041295343</v>
      </c>
      <c r="J160" s="14">
        <v>32.798578095964281</v>
      </c>
      <c r="K160" s="14">
        <v>33.249661453576884</v>
      </c>
      <c r="L160" s="14">
        <v>33.392161011889257</v>
      </c>
      <c r="M160" s="14">
        <v>33.448556038810622</v>
      </c>
      <c r="N160" s="14">
        <v>33.905814645966892</v>
      </c>
      <c r="O160" s="14">
        <v>34.124177207336082</v>
      </c>
      <c r="P160" s="14">
        <v>34.916652055800149</v>
      </c>
      <c r="Q160" s="14">
        <v>35.261419978655937</v>
      </c>
      <c r="R160" s="14">
        <v>35.333767735516417</v>
      </c>
      <c r="S160" s="14">
        <v>35.578446337074681</v>
      </c>
      <c r="T160" s="14">
        <v>35.922384541436706</v>
      </c>
      <c r="U160" s="14">
        <v>36.468642412686975</v>
      </c>
      <c r="V160" s="14">
        <v>36.885465425558387</v>
      </c>
      <c r="W160" s="14">
        <v>37.179657348064801</v>
      </c>
      <c r="X160" s="14">
        <v>38.050518752872094</v>
      </c>
      <c r="Y160" s="14">
        <v>38.169393383882422</v>
      </c>
      <c r="Z160" s="14">
        <v>38.667568823370104</v>
      </c>
      <c r="AA160" s="14">
        <v>38.503410744253685</v>
      </c>
      <c r="AB160" s="14">
        <v>38.848139617468433</v>
      </c>
      <c r="AC160" s="14">
        <v>39.505557615385278</v>
      </c>
      <c r="AD160" s="14">
        <v>39.865606804826079</v>
      </c>
      <c r="AE160" s="14">
        <v>40.336131537493884</v>
      </c>
      <c r="AF160" s="14">
        <v>41.648329461357704</v>
      </c>
      <c r="AG160" s="14">
        <v>42.285010412946889</v>
      </c>
    </row>
    <row r="161" spans="1:33" x14ac:dyDescent="0.25">
      <c r="A161" s="4" t="s">
        <v>13</v>
      </c>
      <c r="B161" s="12" t="s">
        <v>40</v>
      </c>
      <c r="C161" s="14">
        <v>27.884917136071543</v>
      </c>
      <c r="D161" s="14">
        <v>28.383168073215348</v>
      </c>
      <c r="E161" s="14">
        <v>28.734858957427367</v>
      </c>
      <c r="F161" s="14">
        <v>28.96893070121094</v>
      </c>
      <c r="G161" s="14">
        <v>29.142744536240208</v>
      </c>
      <c r="H161" s="14">
        <v>29.519189808327006</v>
      </c>
      <c r="I161" s="14">
        <v>29.624262831869466</v>
      </c>
      <c r="J161" s="14">
        <v>29.931362742530961</v>
      </c>
      <c r="K161" s="14">
        <v>30.33677285399482</v>
      </c>
      <c r="L161" s="14">
        <v>30.469195451718257</v>
      </c>
      <c r="M161" s="14">
        <v>30.513686322641064</v>
      </c>
      <c r="N161" s="14">
        <v>30.909856632265377</v>
      </c>
      <c r="O161" s="14">
        <v>31.107723239846536</v>
      </c>
      <c r="P161" s="14">
        <v>31.803768204891092</v>
      </c>
      <c r="Q161" s="14">
        <v>32.092597466008002</v>
      </c>
      <c r="R161" s="14">
        <v>32.145873620013006</v>
      </c>
      <c r="S161" s="14">
        <v>32.353047103019527</v>
      </c>
      <c r="T161" s="14">
        <v>32.648055410936095</v>
      </c>
      <c r="U161" s="14">
        <v>33.111478555604741</v>
      </c>
      <c r="V161" s="14">
        <v>33.465095086853552</v>
      </c>
      <c r="W161" s="14">
        <v>33.721106948890906</v>
      </c>
      <c r="X161" s="14">
        <v>34.484294611952969</v>
      </c>
      <c r="Y161" s="14">
        <v>34.615375783776315</v>
      </c>
      <c r="Z161" s="14">
        <v>35.039414394777097</v>
      </c>
      <c r="AA161" s="14">
        <v>34.884816420332854</v>
      </c>
      <c r="AB161" s="14">
        <v>35.193532015762457</v>
      </c>
      <c r="AC161" s="14">
        <v>35.757126195370162</v>
      </c>
      <c r="AD161" s="14">
        <v>36.058873196917965</v>
      </c>
      <c r="AE161" s="14">
        <v>36.472710859847858</v>
      </c>
      <c r="AF161" s="14">
        <v>37.645835175935204</v>
      </c>
      <c r="AG161" s="14">
        <v>38.194712571836547</v>
      </c>
    </row>
    <row r="162" spans="1:33" x14ac:dyDescent="0.25">
      <c r="A162" s="4" t="s">
        <v>14</v>
      </c>
      <c r="B162" s="12" t="s">
        <v>40</v>
      </c>
      <c r="C162" s="14">
        <v>16.364273645381708</v>
      </c>
      <c r="D162" s="14">
        <v>16.769796755796158</v>
      </c>
      <c r="E162" s="14">
        <v>17.061436033087261</v>
      </c>
      <c r="F162" s="14">
        <v>17.257110689747716</v>
      </c>
      <c r="G162" s="14">
        <v>17.379349965757179</v>
      </c>
      <c r="H162" s="14">
        <v>17.709825335514505</v>
      </c>
      <c r="I162" s="14">
        <v>17.753742618590039</v>
      </c>
      <c r="J162" s="14">
        <v>17.990800945835282</v>
      </c>
      <c r="K162" s="14">
        <v>18.328167486337119</v>
      </c>
      <c r="L162" s="14">
        <v>18.420584557134539</v>
      </c>
      <c r="M162" s="14">
        <v>18.426069996912993</v>
      </c>
      <c r="N162" s="14">
        <v>18.780528147027134</v>
      </c>
      <c r="O162" s="14">
        <v>18.920215056296417</v>
      </c>
      <c r="P162" s="14">
        <v>19.604411599972988</v>
      </c>
      <c r="Q162" s="14">
        <v>19.889164951981197</v>
      </c>
      <c r="R162" s="14">
        <v>19.937480005156878</v>
      </c>
      <c r="S162" s="14">
        <v>20.138839303143431</v>
      </c>
      <c r="T162" s="14">
        <v>20.415020789315442</v>
      </c>
      <c r="U162" s="14">
        <v>20.866988688888174</v>
      </c>
      <c r="V162" s="14">
        <v>21.219867488047772</v>
      </c>
      <c r="W162" s="14">
        <v>21.44861518581537</v>
      </c>
      <c r="X162" s="14">
        <v>22.227602938519379</v>
      </c>
      <c r="Y162" s="14">
        <v>22.325539307434841</v>
      </c>
      <c r="Z162" s="14">
        <v>22.786017783801217</v>
      </c>
      <c r="AA162" s="14">
        <v>22.721126505263648</v>
      </c>
      <c r="AB162" s="14">
        <v>23.006198522672374</v>
      </c>
      <c r="AC162" s="14">
        <v>23.595121314930743</v>
      </c>
      <c r="AD162" s="14">
        <v>23.92123097514056</v>
      </c>
      <c r="AE162" s="14">
        <v>24.33763752316943</v>
      </c>
      <c r="AF162" s="14">
        <v>25.467577513312879</v>
      </c>
      <c r="AG162" s="14">
        <v>26.049446527412261</v>
      </c>
    </row>
    <row r="163" spans="1:33" x14ac:dyDescent="0.25"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</row>
    <row r="164" spans="1:33" x14ac:dyDescent="0.25">
      <c r="A164" s="1" t="s">
        <v>10</v>
      </c>
      <c r="B164" s="1"/>
      <c r="C164" s="17">
        <f>C159</f>
        <v>2020</v>
      </c>
      <c r="D164" s="17">
        <f t="shared" ref="D164:AG164" si="10">D159</f>
        <v>2021</v>
      </c>
      <c r="E164" s="17">
        <f t="shared" si="10"/>
        <v>2022</v>
      </c>
      <c r="F164" s="17">
        <f t="shared" si="10"/>
        <v>2023</v>
      </c>
      <c r="G164" s="17">
        <f t="shared" si="10"/>
        <v>2024</v>
      </c>
      <c r="H164" s="17">
        <f t="shared" si="10"/>
        <v>2025</v>
      </c>
      <c r="I164" s="17">
        <f t="shared" si="10"/>
        <v>2026</v>
      </c>
      <c r="J164" s="17">
        <f t="shared" si="10"/>
        <v>2027</v>
      </c>
      <c r="K164" s="17">
        <f t="shared" si="10"/>
        <v>2028</v>
      </c>
      <c r="L164" s="17">
        <f t="shared" si="10"/>
        <v>2029</v>
      </c>
      <c r="M164" s="17">
        <f t="shared" si="10"/>
        <v>2030</v>
      </c>
      <c r="N164" s="17">
        <f t="shared" si="10"/>
        <v>2031</v>
      </c>
      <c r="O164" s="17">
        <f t="shared" si="10"/>
        <v>2032</v>
      </c>
      <c r="P164" s="17">
        <f t="shared" si="10"/>
        <v>2033</v>
      </c>
      <c r="Q164" s="17">
        <f t="shared" si="10"/>
        <v>2034</v>
      </c>
      <c r="R164" s="17">
        <f t="shared" si="10"/>
        <v>2035</v>
      </c>
      <c r="S164" s="17">
        <f t="shared" si="10"/>
        <v>2036</v>
      </c>
      <c r="T164" s="17">
        <f t="shared" si="10"/>
        <v>2037</v>
      </c>
      <c r="U164" s="17">
        <f t="shared" si="10"/>
        <v>2038</v>
      </c>
      <c r="V164" s="17">
        <f t="shared" si="10"/>
        <v>2039</v>
      </c>
      <c r="W164" s="17">
        <f t="shared" si="10"/>
        <v>2040</v>
      </c>
      <c r="X164" s="17">
        <f t="shared" si="10"/>
        <v>2041</v>
      </c>
      <c r="Y164" s="17">
        <f t="shared" si="10"/>
        <v>2042</v>
      </c>
      <c r="Z164" s="17">
        <f t="shared" si="10"/>
        <v>2043</v>
      </c>
      <c r="AA164" s="17">
        <f t="shared" si="10"/>
        <v>2044</v>
      </c>
      <c r="AB164" s="17">
        <f t="shared" si="10"/>
        <v>2045</v>
      </c>
      <c r="AC164" s="17">
        <f t="shared" si="10"/>
        <v>2046</v>
      </c>
      <c r="AD164" s="17">
        <f t="shared" si="10"/>
        <v>2047</v>
      </c>
      <c r="AE164" s="17">
        <f t="shared" si="10"/>
        <v>2048</v>
      </c>
      <c r="AF164" s="17">
        <f t="shared" si="10"/>
        <v>2049</v>
      </c>
      <c r="AG164" s="17">
        <f t="shared" si="10"/>
        <v>2050</v>
      </c>
    </row>
    <row r="165" spans="1:33" x14ac:dyDescent="0.25">
      <c r="A165" s="4" t="s">
        <v>12</v>
      </c>
      <c r="B165" s="12" t="s">
        <v>40</v>
      </c>
      <c r="C165" s="14">
        <v>7.3793673753290925</v>
      </c>
      <c r="D165" s="14">
        <v>7.5826702865401501</v>
      </c>
      <c r="E165" s="14">
        <v>7.7274444120829244</v>
      </c>
      <c r="F165" s="14">
        <v>8.0379087908322298</v>
      </c>
      <c r="G165" s="14">
        <v>8.130563404968786</v>
      </c>
      <c r="H165" s="14">
        <v>8.0776927472502393</v>
      </c>
      <c r="I165" s="14">
        <v>7.8560634515276959</v>
      </c>
      <c r="J165" s="14">
        <v>8.1474694663908878</v>
      </c>
      <c r="K165" s="14">
        <v>8.4282510234653216</v>
      </c>
      <c r="L165" s="14">
        <v>7.8880688126578598</v>
      </c>
      <c r="M165" s="14">
        <v>7.9242055031025167</v>
      </c>
      <c r="N165" s="14">
        <v>8.9450340048598065</v>
      </c>
      <c r="O165" s="14">
        <v>9.0676121990456302</v>
      </c>
      <c r="P165" s="14">
        <v>9.2888514378789999</v>
      </c>
      <c r="Q165" s="14">
        <v>9.4155517867737117</v>
      </c>
      <c r="R165" s="14">
        <v>8.9380491186072994</v>
      </c>
      <c r="S165" s="14">
        <v>9.1619843808193622</v>
      </c>
      <c r="T165" s="14">
        <v>9.515185330659282</v>
      </c>
      <c r="U165" s="14">
        <v>9.9910614932687096</v>
      </c>
      <c r="V165" s="14">
        <v>10.24230552872552</v>
      </c>
      <c r="W165" s="14">
        <v>10.396550455554021</v>
      </c>
      <c r="X165" s="14">
        <v>11.085495231083321</v>
      </c>
      <c r="Y165" s="14">
        <v>11.063534471918544</v>
      </c>
      <c r="Z165" s="14">
        <v>11.322378891253507</v>
      </c>
      <c r="AA165" s="14">
        <v>11.406994088635642</v>
      </c>
      <c r="AB165" s="14">
        <v>11.620152022378001</v>
      </c>
      <c r="AC165" s="14">
        <v>12.428680508265519</v>
      </c>
      <c r="AD165" s="14">
        <v>12.8060334526233</v>
      </c>
      <c r="AE165" s="14">
        <v>13.286465638035772</v>
      </c>
      <c r="AF165" s="14">
        <v>14.746487213098341</v>
      </c>
      <c r="AG165" s="14">
        <v>15.341243189481514</v>
      </c>
    </row>
    <row r="166" spans="1:33" x14ac:dyDescent="0.25">
      <c r="A166" s="4" t="s">
        <v>13</v>
      </c>
      <c r="B166" s="12" t="s">
        <v>40</v>
      </c>
      <c r="C166" s="14">
        <v>6.3778760703938815</v>
      </c>
      <c r="D166" s="14">
        <v>6.5666369694888864</v>
      </c>
      <c r="E166" s="14">
        <v>6.6868504701700289</v>
      </c>
      <c r="F166" s="14">
        <v>6.9480134814639065</v>
      </c>
      <c r="G166" s="14">
        <v>7.0255178825138742</v>
      </c>
      <c r="H166" s="14">
        <v>6.9615805301901865</v>
      </c>
      <c r="I166" s="14">
        <v>6.7498693299704975</v>
      </c>
      <c r="J166" s="14">
        <v>7.0212831722285252</v>
      </c>
      <c r="K166" s="14">
        <v>7.2674662170651558</v>
      </c>
      <c r="L166" s="14">
        <v>6.7620530977723234</v>
      </c>
      <c r="M166" s="14">
        <v>6.7774148041019906</v>
      </c>
      <c r="N166" s="14">
        <v>7.7394794336092083</v>
      </c>
      <c r="O166" s="14">
        <v>7.8592250366187528</v>
      </c>
      <c r="P166" s="14">
        <v>8.0323173069413798</v>
      </c>
      <c r="Q166" s="14">
        <v>8.1185016848729106</v>
      </c>
      <c r="R166" s="14">
        <v>7.6727422946903197</v>
      </c>
      <c r="S166" s="14">
        <v>7.8645667081377582</v>
      </c>
      <c r="T166" s="14">
        <v>8.1807588773052622</v>
      </c>
      <c r="U166" s="14">
        <v>8.5875889479301506</v>
      </c>
      <c r="V166" s="14">
        <v>8.7924993599174002</v>
      </c>
      <c r="W166" s="14">
        <v>8.9238739769883288</v>
      </c>
      <c r="X166" s="14">
        <v>9.5147648877544277</v>
      </c>
      <c r="Y166" s="14">
        <v>9.5078396841977266</v>
      </c>
      <c r="Z166" s="14">
        <v>9.6960111947925434</v>
      </c>
      <c r="AA166" s="14">
        <v>9.7462895840646802</v>
      </c>
      <c r="AB166" s="14">
        <v>9.9202882014616875</v>
      </c>
      <c r="AC166" s="14">
        <v>10.606459766684861</v>
      </c>
      <c r="AD166" s="14">
        <v>10.921157774700053</v>
      </c>
      <c r="AE166" s="14">
        <v>11.339171664604052</v>
      </c>
      <c r="AF166" s="14">
        <v>12.640067018078486</v>
      </c>
      <c r="AG166" s="14">
        <v>13.138055581998078</v>
      </c>
    </row>
    <row r="167" spans="1:33" x14ac:dyDescent="0.25">
      <c r="A167" s="4" t="s">
        <v>14</v>
      </c>
      <c r="B167" s="12" t="s">
        <v>40</v>
      </c>
      <c r="C167" s="14">
        <v>6.6119428278880044</v>
      </c>
      <c r="D167" s="14">
        <v>6.7909500030524104</v>
      </c>
      <c r="E167" s="14">
        <v>6.9194426083833456</v>
      </c>
      <c r="F167" s="14">
        <v>7.19415838294249</v>
      </c>
      <c r="G167" s="14">
        <v>7.276114030028598</v>
      </c>
      <c r="H167" s="14">
        <v>7.2734521986930076</v>
      </c>
      <c r="I167" s="14">
        <v>7.0924068927256236</v>
      </c>
      <c r="J167" s="14">
        <v>7.3191040883660872</v>
      </c>
      <c r="K167" s="14">
        <v>7.5593543940856378</v>
      </c>
      <c r="L167" s="14">
        <v>7.1547895758188833</v>
      </c>
      <c r="M167" s="14">
        <v>7.2005891992341837</v>
      </c>
      <c r="N167" s="14">
        <v>7.7835802897858102</v>
      </c>
      <c r="O167" s="14">
        <v>7.8692314691069036</v>
      </c>
      <c r="P167" s="14">
        <v>8.1323021760919634</v>
      </c>
      <c r="Q167" s="14">
        <v>8.2793514950407285</v>
      </c>
      <c r="R167" s="14">
        <v>7.9043966017935432</v>
      </c>
      <c r="S167" s="14">
        <v>8.1154714900752047</v>
      </c>
      <c r="T167" s="14">
        <v>8.422053815402311</v>
      </c>
      <c r="U167" s="14">
        <v>8.8561078529227792</v>
      </c>
      <c r="V167" s="14">
        <v>9.0866175344072211</v>
      </c>
      <c r="W167" s="14">
        <v>9.2129902431223947</v>
      </c>
      <c r="X167" s="14">
        <v>9.8329022022321624</v>
      </c>
      <c r="Y167" s="14">
        <v>9.8214841049256325</v>
      </c>
      <c r="Z167" s="14">
        <v>10.096035461112884</v>
      </c>
      <c r="AA167" s="14">
        <v>10.252658226218994</v>
      </c>
      <c r="AB167" s="14">
        <v>10.426708813124067</v>
      </c>
      <c r="AC167" s="14">
        <v>11.1362689177733</v>
      </c>
      <c r="AD167" s="14">
        <v>11.458623390642071</v>
      </c>
      <c r="AE167" s="14">
        <v>11.863883444965893</v>
      </c>
      <c r="AF167" s="14">
        <v>13.106082449126552</v>
      </c>
      <c r="AG167" s="14">
        <v>13.650887838235798</v>
      </c>
    </row>
    <row r="185" spans="1:33" ht="18.75" x14ac:dyDescent="0.3">
      <c r="A185" s="11" t="s">
        <v>107</v>
      </c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21">
        <v>0</v>
      </c>
    </row>
    <row r="186" spans="1:33" x14ac:dyDescent="0.25">
      <c r="A186" s="1" t="s">
        <v>0</v>
      </c>
      <c r="B186" s="1"/>
      <c r="C186" s="1">
        <f t="shared" ref="C186:AG186" si="11">C159</f>
        <v>2020</v>
      </c>
      <c r="D186" s="1">
        <f t="shared" si="11"/>
        <v>2021</v>
      </c>
      <c r="E186" s="1">
        <f t="shared" si="11"/>
        <v>2022</v>
      </c>
      <c r="F186" s="1">
        <f t="shared" si="11"/>
        <v>2023</v>
      </c>
      <c r="G186" s="1">
        <f t="shared" si="11"/>
        <v>2024</v>
      </c>
      <c r="H186" s="1">
        <f t="shared" si="11"/>
        <v>2025</v>
      </c>
      <c r="I186" s="1">
        <f t="shared" si="11"/>
        <v>2026</v>
      </c>
      <c r="J186" s="1">
        <f t="shared" si="11"/>
        <v>2027</v>
      </c>
      <c r="K186" s="1">
        <f t="shared" si="11"/>
        <v>2028</v>
      </c>
      <c r="L186" s="1">
        <f t="shared" si="11"/>
        <v>2029</v>
      </c>
      <c r="M186" s="1">
        <f t="shared" si="11"/>
        <v>2030</v>
      </c>
      <c r="N186" s="1">
        <f t="shared" si="11"/>
        <v>2031</v>
      </c>
      <c r="O186" s="1">
        <f t="shared" si="11"/>
        <v>2032</v>
      </c>
      <c r="P186" s="1">
        <f t="shared" si="11"/>
        <v>2033</v>
      </c>
      <c r="Q186" s="1">
        <f t="shared" si="11"/>
        <v>2034</v>
      </c>
      <c r="R186" s="1">
        <f t="shared" si="11"/>
        <v>2035</v>
      </c>
      <c r="S186" s="1">
        <f t="shared" si="11"/>
        <v>2036</v>
      </c>
      <c r="T186" s="1">
        <f t="shared" si="11"/>
        <v>2037</v>
      </c>
      <c r="U186" s="1">
        <f t="shared" si="11"/>
        <v>2038</v>
      </c>
      <c r="V186" s="1">
        <f t="shared" si="11"/>
        <v>2039</v>
      </c>
      <c r="W186" s="1">
        <f t="shared" si="11"/>
        <v>2040</v>
      </c>
      <c r="X186" s="1">
        <f t="shared" si="11"/>
        <v>2041</v>
      </c>
      <c r="Y186" s="1">
        <f t="shared" si="11"/>
        <v>2042</v>
      </c>
      <c r="Z186" s="1">
        <f t="shared" si="11"/>
        <v>2043</v>
      </c>
      <c r="AA186" s="1">
        <f t="shared" si="11"/>
        <v>2044</v>
      </c>
      <c r="AB186" s="1">
        <f t="shared" si="11"/>
        <v>2045</v>
      </c>
      <c r="AC186" s="1">
        <f t="shared" si="11"/>
        <v>2046</v>
      </c>
      <c r="AD186" s="1">
        <f t="shared" si="11"/>
        <v>2047</v>
      </c>
      <c r="AE186" s="1">
        <f t="shared" si="11"/>
        <v>2048</v>
      </c>
      <c r="AF186" s="1">
        <f t="shared" si="11"/>
        <v>2049</v>
      </c>
      <c r="AG186" s="1">
        <f t="shared" si="11"/>
        <v>2050</v>
      </c>
    </row>
    <row r="187" spans="1:33" x14ac:dyDescent="0.25">
      <c r="A187" s="4" t="s">
        <v>21</v>
      </c>
      <c r="B187" s="4" t="s">
        <v>33</v>
      </c>
      <c r="C187" s="15">
        <v>1288.2137406680088</v>
      </c>
      <c r="D187" s="15">
        <v>1300.0868209610635</v>
      </c>
      <c r="E187" s="15">
        <v>1308.0441596477879</v>
      </c>
      <c r="F187" s="15">
        <v>1294.6896610763072</v>
      </c>
      <c r="G187" s="15">
        <v>1292.2484829385057</v>
      </c>
      <c r="H187" s="15">
        <v>1310.5087243968803</v>
      </c>
      <c r="I187" s="15">
        <v>1323.4096625054426</v>
      </c>
      <c r="J187" s="15">
        <v>1322.0502564993794</v>
      </c>
      <c r="K187" s="15">
        <v>1326.7428090104486</v>
      </c>
      <c r="L187" s="15">
        <v>1367.8770624375886</v>
      </c>
      <c r="M187" s="15">
        <v>1366.7371587406594</v>
      </c>
      <c r="N187" s="15">
        <v>1337.7015512905102</v>
      </c>
      <c r="O187" s="15">
        <v>1344.0796058084811</v>
      </c>
      <c r="P187" s="15">
        <v>1372.8530950426673</v>
      </c>
      <c r="Q187" s="15">
        <v>1396.5348246417686</v>
      </c>
      <c r="R187" s="15">
        <v>1431.2245081396511</v>
      </c>
      <c r="S187" s="15">
        <v>1440.4083997443106</v>
      </c>
      <c r="T187" s="15">
        <v>1447.5905885925465</v>
      </c>
      <c r="U187" s="15">
        <v>1459.2046413958769</v>
      </c>
      <c r="V187" s="15">
        <v>1478.2179274645482</v>
      </c>
      <c r="W187" s="15">
        <v>1499.5748070624222</v>
      </c>
      <c r="X187" s="15">
        <v>1525.8783072127094</v>
      </c>
      <c r="Y187" s="15">
        <v>1548.0115075900408</v>
      </c>
      <c r="Z187" s="15">
        <v>1580.0499610256504</v>
      </c>
      <c r="AA187" s="15">
        <v>1581.4017035781455</v>
      </c>
      <c r="AB187" s="15">
        <v>1611.237884178867</v>
      </c>
      <c r="AC187" s="15">
        <v>1622.0532034790247</v>
      </c>
      <c r="AD187" s="15">
        <v>1647.0432379476547</v>
      </c>
      <c r="AE187" s="15">
        <v>1672.5024507565295</v>
      </c>
      <c r="AF187" s="15">
        <v>1691.5776249758246</v>
      </c>
      <c r="AG187" s="15">
        <v>1720.8428742644196</v>
      </c>
    </row>
    <row r="188" spans="1:33" x14ac:dyDescent="0.25">
      <c r="A188" s="4" t="s">
        <v>22</v>
      </c>
      <c r="C188" s="22">
        <v>2.33473018149488E-2</v>
      </c>
      <c r="D188" s="22">
        <v>2.3306119588965755E-2</v>
      </c>
      <c r="E188" s="22">
        <v>2.3193637501231268E-2</v>
      </c>
      <c r="F188" s="22">
        <v>2.2707063970297068E-2</v>
      </c>
      <c r="G188" s="22">
        <v>2.2417654882219619E-2</v>
      </c>
      <c r="H188" s="22">
        <v>2.2487071919234745E-2</v>
      </c>
      <c r="I188" s="22">
        <v>2.2461364624332771E-2</v>
      </c>
      <c r="J188" s="22">
        <v>2.2194156594824009E-2</v>
      </c>
      <c r="K188" s="22">
        <v>2.2030597096505532E-2</v>
      </c>
      <c r="L188" s="22">
        <v>2.2466500880446796E-2</v>
      </c>
      <c r="M188" s="22">
        <v>2.2203539758114507E-2</v>
      </c>
      <c r="N188" s="22">
        <v>2.1495388041026769E-2</v>
      </c>
      <c r="O188" s="22">
        <v>2.1362884609508453E-2</v>
      </c>
      <c r="P188" s="22">
        <v>2.1582801416242092E-2</v>
      </c>
      <c r="Q188" s="22">
        <v>2.171622646508696E-2</v>
      </c>
      <c r="R188" s="22">
        <v>2.2013505217029671E-2</v>
      </c>
      <c r="S188" s="22">
        <v>2.1913710814932253E-2</v>
      </c>
      <c r="T188" s="22">
        <v>2.178336036825692E-2</v>
      </c>
      <c r="U188" s="22">
        <v>2.1719217381568911E-2</v>
      </c>
      <c r="V188" s="22">
        <v>2.176282546520731E-2</v>
      </c>
      <c r="W188" s="22">
        <v>2.1837041233368583E-2</v>
      </c>
      <c r="X188" s="22">
        <v>2.1978315418049229E-2</v>
      </c>
      <c r="Y188" s="22">
        <v>2.2054516039647663E-2</v>
      </c>
      <c r="Z188" s="22">
        <v>2.2266041349992431E-2</v>
      </c>
      <c r="AA188" s="22">
        <v>2.2042621252840292E-2</v>
      </c>
      <c r="AB188" s="22">
        <v>2.2214142078077512E-2</v>
      </c>
      <c r="AC188" s="22">
        <v>2.2119933651144577E-2</v>
      </c>
      <c r="AD188" s="22">
        <v>2.2216342888754834E-2</v>
      </c>
      <c r="AE188" s="22">
        <v>2.2314295326327768E-2</v>
      </c>
      <c r="AF188" s="22">
        <v>2.2323238032169474E-2</v>
      </c>
      <c r="AG188" s="22">
        <v>2.2462356746921309E-2</v>
      </c>
    </row>
    <row r="189" spans="1:33" x14ac:dyDescent="0.25"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</row>
    <row r="190" spans="1:33" x14ac:dyDescent="0.25">
      <c r="A190" s="1" t="s">
        <v>15</v>
      </c>
      <c r="B190" s="1"/>
      <c r="C190" s="1">
        <f>C186</f>
        <v>2020</v>
      </c>
      <c r="D190" s="1">
        <f t="shared" ref="D190:AG190" si="12">D186</f>
        <v>2021</v>
      </c>
      <c r="E190" s="1">
        <f t="shared" si="12"/>
        <v>2022</v>
      </c>
      <c r="F190" s="1">
        <f t="shared" si="12"/>
        <v>2023</v>
      </c>
      <c r="G190" s="1">
        <f t="shared" si="12"/>
        <v>2024</v>
      </c>
      <c r="H190" s="1">
        <f t="shared" si="12"/>
        <v>2025</v>
      </c>
      <c r="I190" s="1">
        <f t="shared" si="12"/>
        <v>2026</v>
      </c>
      <c r="J190" s="1">
        <f t="shared" si="12"/>
        <v>2027</v>
      </c>
      <c r="K190" s="1">
        <f t="shared" si="12"/>
        <v>2028</v>
      </c>
      <c r="L190" s="1">
        <f t="shared" si="12"/>
        <v>2029</v>
      </c>
      <c r="M190" s="1">
        <f t="shared" si="12"/>
        <v>2030</v>
      </c>
      <c r="N190" s="1">
        <f t="shared" si="12"/>
        <v>2031</v>
      </c>
      <c r="O190" s="1">
        <f t="shared" si="12"/>
        <v>2032</v>
      </c>
      <c r="P190" s="1">
        <f t="shared" si="12"/>
        <v>2033</v>
      </c>
      <c r="Q190" s="1">
        <f t="shared" si="12"/>
        <v>2034</v>
      </c>
      <c r="R190" s="1">
        <f t="shared" si="12"/>
        <v>2035</v>
      </c>
      <c r="S190" s="1">
        <f t="shared" si="12"/>
        <v>2036</v>
      </c>
      <c r="T190" s="1">
        <f t="shared" si="12"/>
        <v>2037</v>
      </c>
      <c r="U190" s="1">
        <f t="shared" si="12"/>
        <v>2038</v>
      </c>
      <c r="V190" s="1">
        <f t="shared" si="12"/>
        <v>2039</v>
      </c>
      <c r="W190" s="1">
        <f t="shared" si="12"/>
        <v>2040</v>
      </c>
      <c r="X190" s="1">
        <f t="shared" si="12"/>
        <v>2041</v>
      </c>
      <c r="Y190" s="1">
        <f t="shared" si="12"/>
        <v>2042</v>
      </c>
      <c r="Z190" s="1">
        <f t="shared" si="12"/>
        <v>2043</v>
      </c>
      <c r="AA190" s="1">
        <f t="shared" si="12"/>
        <v>2044</v>
      </c>
      <c r="AB190" s="1">
        <f t="shared" si="12"/>
        <v>2045</v>
      </c>
      <c r="AC190" s="1">
        <f t="shared" si="12"/>
        <v>2046</v>
      </c>
      <c r="AD190" s="1">
        <f t="shared" si="12"/>
        <v>2047</v>
      </c>
      <c r="AE190" s="1">
        <f t="shared" si="12"/>
        <v>2048</v>
      </c>
      <c r="AF190" s="1">
        <f t="shared" si="12"/>
        <v>2049</v>
      </c>
      <c r="AG190" s="1">
        <f t="shared" si="12"/>
        <v>2050</v>
      </c>
    </row>
    <row r="191" spans="1:33" x14ac:dyDescent="0.25">
      <c r="A191" s="4" t="s">
        <v>21</v>
      </c>
      <c r="B191" s="4" t="s">
        <v>33</v>
      </c>
      <c r="C191" s="15">
        <v>1488.7483559611208</v>
      </c>
      <c r="D191" s="15">
        <v>1504.7408911494656</v>
      </c>
      <c r="E191" s="15">
        <v>1515.0626117058575</v>
      </c>
      <c r="F191" s="15">
        <v>1507.729638522507</v>
      </c>
      <c r="G191" s="15">
        <v>1509.9175992497564</v>
      </c>
      <c r="H191" s="15">
        <v>1533.5670591084022</v>
      </c>
      <c r="I191" s="15">
        <v>1541.99626087499</v>
      </c>
      <c r="J191" s="15">
        <v>1547.2451238135361</v>
      </c>
      <c r="K191" s="15">
        <v>1559.4688538308974</v>
      </c>
      <c r="L191" s="15">
        <v>1589.1958407442924</v>
      </c>
      <c r="M191" s="15">
        <v>1591.9236283541247</v>
      </c>
      <c r="N191" s="15">
        <v>1593.773319303396</v>
      </c>
      <c r="O191" s="15">
        <v>1601.4429533442069</v>
      </c>
      <c r="P191" s="15">
        <v>1642.8794711209637</v>
      </c>
      <c r="Q191" s="15">
        <v>1682.4289608400193</v>
      </c>
      <c r="R191" s="15">
        <v>1705.7829720928191</v>
      </c>
      <c r="S191" s="15">
        <v>1726.0245758626641</v>
      </c>
      <c r="T191" s="15">
        <v>1747.0347412087317</v>
      </c>
      <c r="U191" s="15">
        <v>1774.9902725450745</v>
      </c>
      <c r="V191" s="15">
        <v>1800.1303592464396</v>
      </c>
      <c r="W191" s="15">
        <v>1832.8377086405844</v>
      </c>
      <c r="X191" s="15">
        <v>1898.3212871957041</v>
      </c>
      <c r="Y191" s="15">
        <v>1932.2654701420161</v>
      </c>
      <c r="Z191" s="15">
        <v>1970.3154928432664</v>
      </c>
      <c r="AA191" s="15">
        <v>1994.432128886097</v>
      </c>
      <c r="AB191" s="15">
        <v>2016.6674746272784</v>
      </c>
      <c r="AC191" s="15">
        <v>2058.3169134238956</v>
      </c>
      <c r="AD191" s="15">
        <v>2063.5127987351902</v>
      </c>
      <c r="AE191" s="15">
        <v>2103.9426743166468</v>
      </c>
      <c r="AF191" s="15">
        <v>2203.5992333853796</v>
      </c>
      <c r="AG191" s="15">
        <v>2254.5177340384189</v>
      </c>
    </row>
    <row r="192" spans="1:33" x14ac:dyDescent="0.25">
      <c r="A192" s="4" t="s">
        <v>22</v>
      </c>
      <c r="C192" s="22">
        <v>2.698174696934149E-2</v>
      </c>
      <c r="D192" s="22">
        <v>2.6974868596554017E-2</v>
      </c>
      <c r="E192" s="22">
        <v>2.6864393490382103E-2</v>
      </c>
      <c r="F192" s="22">
        <v>2.6443490190060006E-2</v>
      </c>
      <c r="G192" s="22">
        <v>2.6193732929444179E-2</v>
      </c>
      <c r="H192" s="22">
        <v>2.6314538857427881E-2</v>
      </c>
      <c r="I192" s="22">
        <v>2.6171291661344104E-2</v>
      </c>
      <c r="J192" s="22">
        <v>2.5974655955532961E-2</v>
      </c>
      <c r="K192" s="22">
        <v>2.5895018815984557E-2</v>
      </c>
      <c r="L192" s="22">
        <v>2.6101519453553278E-2</v>
      </c>
      <c r="M192" s="22">
        <v>2.5861841355518261E-2</v>
      </c>
      <c r="N192" s="22">
        <v>2.5610178828612065E-2</v>
      </c>
      <c r="O192" s="22">
        <v>2.5453433615953199E-2</v>
      </c>
      <c r="P192" s="22">
        <v>2.5827921067492359E-2</v>
      </c>
      <c r="Q192" s="22">
        <v>2.6161902789924901E-2</v>
      </c>
      <c r="R192" s="22">
        <v>2.6236458460381328E-2</v>
      </c>
      <c r="S192" s="22">
        <v>2.6258943936757546E-2</v>
      </c>
      <c r="T192" s="22">
        <v>2.6289399532926902E-2</v>
      </c>
      <c r="U192" s="22">
        <v>2.6419460633498537E-2</v>
      </c>
      <c r="V192" s="22">
        <v>2.6502129418830723E-2</v>
      </c>
      <c r="W192" s="22">
        <v>2.669006736386921E-2</v>
      </c>
      <c r="X192" s="22">
        <v>2.7342877749534918E-2</v>
      </c>
      <c r="Y192" s="22">
        <v>2.7528981273820211E-2</v>
      </c>
      <c r="Z192" s="22">
        <v>2.7765657617371181E-2</v>
      </c>
      <c r="AA192" s="22">
        <v>2.7799712073194798E-2</v>
      </c>
      <c r="AB192" s="22">
        <v>2.7803801192546284E-2</v>
      </c>
      <c r="AC192" s="22">
        <v>2.8069260280927662E-2</v>
      </c>
      <c r="AD192" s="22">
        <v>2.7833943175140926E-2</v>
      </c>
      <c r="AE192" s="22">
        <v>2.8070510846264739E-2</v>
      </c>
      <c r="AF192" s="22">
        <v>2.90802322566019E-2</v>
      </c>
      <c r="AG192" s="22">
        <v>2.9428475075551932E-2</v>
      </c>
    </row>
    <row r="210" spans="1:34" ht="18.75" x14ac:dyDescent="0.3">
      <c r="A210" s="11" t="s">
        <v>108</v>
      </c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21">
        <v>0</v>
      </c>
    </row>
    <row r="211" spans="1:34" x14ac:dyDescent="0.25">
      <c r="A211" s="1" t="s">
        <v>11</v>
      </c>
      <c r="B211" s="1"/>
      <c r="C211" s="1">
        <f>C186</f>
        <v>2020</v>
      </c>
      <c r="D211" s="1">
        <f t="shared" ref="D211:AG211" si="13">D186</f>
        <v>2021</v>
      </c>
      <c r="E211" s="1">
        <f t="shared" si="13"/>
        <v>2022</v>
      </c>
      <c r="F211" s="1">
        <f t="shared" si="13"/>
        <v>2023</v>
      </c>
      <c r="G211" s="1">
        <f t="shared" si="13"/>
        <v>2024</v>
      </c>
      <c r="H211" s="1">
        <f t="shared" si="13"/>
        <v>2025</v>
      </c>
      <c r="I211" s="1">
        <f t="shared" si="13"/>
        <v>2026</v>
      </c>
      <c r="J211" s="1">
        <f t="shared" si="13"/>
        <v>2027</v>
      </c>
      <c r="K211" s="1">
        <f t="shared" si="13"/>
        <v>2028</v>
      </c>
      <c r="L211" s="1">
        <f t="shared" si="13"/>
        <v>2029</v>
      </c>
      <c r="M211" s="1">
        <f t="shared" si="13"/>
        <v>2030</v>
      </c>
      <c r="N211" s="1">
        <f t="shared" si="13"/>
        <v>2031</v>
      </c>
      <c r="O211" s="1">
        <f t="shared" si="13"/>
        <v>2032</v>
      </c>
      <c r="P211" s="1">
        <f t="shared" si="13"/>
        <v>2033</v>
      </c>
      <c r="Q211" s="1">
        <f t="shared" si="13"/>
        <v>2034</v>
      </c>
      <c r="R211" s="1">
        <f t="shared" si="13"/>
        <v>2035</v>
      </c>
      <c r="S211" s="1">
        <f t="shared" si="13"/>
        <v>2036</v>
      </c>
      <c r="T211" s="1">
        <f t="shared" si="13"/>
        <v>2037</v>
      </c>
      <c r="U211" s="1">
        <f t="shared" si="13"/>
        <v>2038</v>
      </c>
      <c r="V211" s="1">
        <f t="shared" si="13"/>
        <v>2039</v>
      </c>
      <c r="W211" s="1">
        <f t="shared" si="13"/>
        <v>2040</v>
      </c>
      <c r="X211" s="1">
        <f t="shared" si="13"/>
        <v>2041</v>
      </c>
      <c r="Y211" s="1">
        <f t="shared" si="13"/>
        <v>2042</v>
      </c>
      <c r="Z211" s="1">
        <f t="shared" si="13"/>
        <v>2043</v>
      </c>
      <c r="AA211" s="1">
        <f t="shared" si="13"/>
        <v>2044</v>
      </c>
      <c r="AB211" s="1">
        <f t="shared" si="13"/>
        <v>2045</v>
      </c>
      <c r="AC211" s="1">
        <f t="shared" si="13"/>
        <v>2046</v>
      </c>
      <c r="AD211" s="1">
        <f t="shared" si="13"/>
        <v>2047</v>
      </c>
      <c r="AE211" s="1">
        <f t="shared" si="13"/>
        <v>2048</v>
      </c>
      <c r="AF211" s="1">
        <f t="shared" si="13"/>
        <v>2049</v>
      </c>
      <c r="AG211" s="1">
        <f t="shared" si="13"/>
        <v>2050</v>
      </c>
    </row>
    <row r="212" spans="1:34" ht="18" x14ac:dyDescent="0.35">
      <c r="A212" s="4" t="s">
        <v>45</v>
      </c>
      <c r="B212" s="4" t="s">
        <v>37</v>
      </c>
      <c r="C212" s="15">
        <v>73.104567210791274</v>
      </c>
      <c r="D212" s="15">
        <v>62.426582429419497</v>
      </c>
      <c r="E212" s="15">
        <v>56.487999578827001</v>
      </c>
      <c r="F212" s="15">
        <v>48.760474887094993</v>
      </c>
      <c r="G212" s="15">
        <v>42.825248569199999</v>
      </c>
      <c r="H212" s="15">
        <v>35.435857088399999</v>
      </c>
      <c r="I212" s="15">
        <v>26.888583059500004</v>
      </c>
      <c r="J212" s="15">
        <v>22.121591735999999</v>
      </c>
      <c r="K212" s="15">
        <v>18.256009218500001</v>
      </c>
      <c r="L212" s="15">
        <v>14.754820360079998</v>
      </c>
      <c r="M212" s="15">
        <v>9.0678350298700003</v>
      </c>
      <c r="N212" s="15">
        <v>5.5202140025000004</v>
      </c>
      <c r="O212" s="15">
        <v>1.3981105835000001</v>
      </c>
      <c r="P212" s="15">
        <v>0.16246503850000002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</row>
    <row r="213" spans="1:34" ht="18" x14ac:dyDescent="0.35">
      <c r="A213" s="4" t="s">
        <v>46</v>
      </c>
      <c r="B213" s="4" t="s">
        <v>37</v>
      </c>
      <c r="C213" s="15">
        <v>2.3704345579999999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</row>
    <row r="214" spans="1:34" ht="18" x14ac:dyDescent="0.35">
      <c r="A214" s="4" t="s">
        <v>47</v>
      </c>
      <c r="B214" s="4" t="s">
        <v>37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</row>
    <row r="215" spans="1:34" ht="18" x14ac:dyDescent="0.35">
      <c r="A215" s="4" t="s">
        <v>48</v>
      </c>
      <c r="B215" s="4" t="s">
        <v>37</v>
      </c>
      <c r="C215" s="15">
        <v>2.4906130791005316</v>
      </c>
      <c r="D215" s="15">
        <v>2.439553869685918</v>
      </c>
      <c r="E215" s="15">
        <v>2.721869261109596</v>
      </c>
      <c r="F215" s="15">
        <v>2.609080961889271</v>
      </c>
      <c r="G215" s="15">
        <v>2.4497912507388899</v>
      </c>
      <c r="H215" s="15">
        <v>2.7635259807217416</v>
      </c>
      <c r="I215" s="15">
        <v>2.7546249808869332</v>
      </c>
      <c r="J215" s="15">
        <v>3.1149153213195477</v>
      </c>
      <c r="K215" s="15">
        <v>3.4332102453208808</v>
      </c>
      <c r="L215" s="15">
        <v>3.2933132475302678</v>
      </c>
      <c r="M215" s="15">
        <v>3.5123445816231724</v>
      </c>
      <c r="N215" s="15">
        <v>4.9198956251452746</v>
      </c>
      <c r="O215" s="15">
        <v>6.0654592746276812</v>
      </c>
      <c r="P215" s="15">
        <v>6.9382377870415706</v>
      </c>
      <c r="Q215" s="15">
        <v>7.7566165932368012</v>
      </c>
      <c r="R215" s="15">
        <v>7.5574868391655992</v>
      </c>
      <c r="S215" s="15">
        <v>7.8283192145431997</v>
      </c>
      <c r="T215" s="15">
        <v>7.5523843073728987</v>
      </c>
      <c r="U215" s="15">
        <v>7.7648770001398004</v>
      </c>
      <c r="V215" s="15">
        <v>7.5986450243774497</v>
      </c>
      <c r="W215" s="15">
        <v>7.2463791339769781</v>
      </c>
      <c r="X215" s="15">
        <v>7.4722626307812803</v>
      </c>
      <c r="Y215" s="15">
        <v>6.6482759395672399</v>
      </c>
      <c r="Z215" s="15">
        <v>6.8517800518963003</v>
      </c>
      <c r="AA215" s="15">
        <v>6.3983347194986013</v>
      </c>
      <c r="AB215" s="15">
        <v>6.1968626155594002</v>
      </c>
      <c r="AC215" s="15">
        <v>6.2801382522006994</v>
      </c>
      <c r="AD215" s="15">
        <v>6.1495300643834998</v>
      </c>
      <c r="AE215" s="15">
        <v>5.8924367762130991</v>
      </c>
      <c r="AF215" s="15">
        <v>6.058877983732601</v>
      </c>
      <c r="AG215" s="15">
        <v>6.1489273458170004</v>
      </c>
    </row>
    <row r="216" spans="1:34" ht="18" x14ac:dyDescent="0.35">
      <c r="A216" s="4" t="s">
        <v>49</v>
      </c>
      <c r="B216" s="4" t="s">
        <v>37</v>
      </c>
      <c r="C216" s="15">
        <v>18.98299106915</v>
      </c>
      <c r="D216" s="15">
        <v>22.766493042300002</v>
      </c>
      <c r="E216" s="15">
        <v>23.284996999249998</v>
      </c>
      <c r="F216" s="15">
        <v>25.796062921199997</v>
      </c>
      <c r="G216" s="15">
        <v>27.477122003449999</v>
      </c>
      <c r="H216" s="15">
        <v>30.283865333199998</v>
      </c>
      <c r="I216" s="15">
        <v>32.27587334215</v>
      </c>
      <c r="J216" s="15">
        <v>32.409073969600001</v>
      </c>
      <c r="K216" s="15">
        <v>33.412084418950002</v>
      </c>
      <c r="L216" s="15">
        <v>36.64970738465</v>
      </c>
      <c r="M216" s="15">
        <v>38.120220225349996</v>
      </c>
      <c r="N216" s="15">
        <v>36.830915354249996</v>
      </c>
      <c r="O216" s="15">
        <v>36.452085849100001</v>
      </c>
      <c r="P216" s="15">
        <v>35.228459284149999</v>
      </c>
      <c r="Q216" s="15">
        <v>34.273804075549997</v>
      </c>
      <c r="R216" s="15">
        <v>34.438063438699999</v>
      </c>
      <c r="S216" s="15">
        <v>33.902642839699993</v>
      </c>
      <c r="T216" s="15">
        <v>33.605672937599998</v>
      </c>
      <c r="U216" s="15">
        <v>33.293263983949998</v>
      </c>
      <c r="V216" s="15">
        <v>33.169187263700003</v>
      </c>
      <c r="W216" s="15">
        <v>33.18745678965</v>
      </c>
      <c r="X216" s="15">
        <v>33.139150122049998</v>
      </c>
      <c r="Y216" s="15">
        <v>34.596389646349998</v>
      </c>
      <c r="Z216" s="15">
        <v>33.613426117550006</v>
      </c>
      <c r="AA216" s="15">
        <v>33.269868704549999</v>
      </c>
      <c r="AB216" s="15">
        <v>32.709888540500003</v>
      </c>
      <c r="AC216" s="15">
        <v>32.677109830500001</v>
      </c>
      <c r="AD216" s="15">
        <v>32.347862017249994</v>
      </c>
      <c r="AE216" s="15">
        <v>32.5616230503</v>
      </c>
      <c r="AF216" s="15">
        <v>32.900635482950001</v>
      </c>
      <c r="AG216" s="15">
        <v>32.704332654799998</v>
      </c>
      <c r="AH216" s="15"/>
    </row>
    <row r="217" spans="1:34" ht="18" x14ac:dyDescent="0.35">
      <c r="A217" s="4" t="s">
        <v>50</v>
      </c>
      <c r="B217" s="4" t="s">
        <v>37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</row>
    <row r="218" spans="1:34" ht="18" x14ac:dyDescent="0.35">
      <c r="A218" s="4" t="s">
        <v>51</v>
      </c>
      <c r="B218" s="4" t="s">
        <v>37</v>
      </c>
      <c r="C218" s="15">
        <v>0.54172713271472006</v>
      </c>
      <c r="D218" s="15">
        <v>0.59966554814999995</v>
      </c>
      <c r="E218" s="15">
        <v>0.68796399600000002</v>
      </c>
      <c r="F218" s="15">
        <v>0.65651100360000003</v>
      </c>
      <c r="G218" s="15">
        <v>0.56863480809999989</v>
      </c>
      <c r="H218" s="15">
        <v>0.50424653850000001</v>
      </c>
      <c r="I218" s="15">
        <v>0.52519946099999992</v>
      </c>
      <c r="J218" s="15">
        <v>0.54175623100000003</v>
      </c>
      <c r="K218" s="15">
        <v>0.60422182400000002</v>
      </c>
      <c r="L218" s="15">
        <v>0.50135276399999995</v>
      </c>
      <c r="M218" s="15">
        <v>0.46088926499999999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</row>
    <row r="219" spans="1:34" x14ac:dyDescent="0.25"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</row>
    <row r="220" spans="1:34" x14ac:dyDescent="0.25">
      <c r="A220" s="1" t="s">
        <v>43</v>
      </c>
      <c r="B220" s="1"/>
      <c r="C220" s="17">
        <f>C211</f>
        <v>2020</v>
      </c>
      <c r="D220" s="17">
        <f t="shared" ref="D220:AG220" si="14">D211</f>
        <v>2021</v>
      </c>
      <c r="E220" s="17">
        <f t="shared" si="14"/>
        <v>2022</v>
      </c>
      <c r="F220" s="17">
        <f t="shared" si="14"/>
        <v>2023</v>
      </c>
      <c r="G220" s="17">
        <f t="shared" si="14"/>
        <v>2024</v>
      </c>
      <c r="H220" s="17">
        <f t="shared" si="14"/>
        <v>2025</v>
      </c>
      <c r="I220" s="17">
        <f t="shared" si="14"/>
        <v>2026</v>
      </c>
      <c r="J220" s="17">
        <f t="shared" si="14"/>
        <v>2027</v>
      </c>
      <c r="K220" s="17">
        <f t="shared" si="14"/>
        <v>2028</v>
      </c>
      <c r="L220" s="17">
        <f t="shared" si="14"/>
        <v>2029</v>
      </c>
      <c r="M220" s="17">
        <f t="shared" si="14"/>
        <v>2030</v>
      </c>
      <c r="N220" s="17">
        <f t="shared" si="14"/>
        <v>2031</v>
      </c>
      <c r="O220" s="17">
        <f t="shared" si="14"/>
        <v>2032</v>
      </c>
      <c r="P220" s="17">
        <f t="shared" si="14"/>
        <v>2033</v>
      </c>
      <c r="Q220" s="17">
        <f t="shared" si="14"/>
        <v>2034</v>
      </c>
      <c r="R220" s="17">
        <f t="shared" si="14"/>
        <v>2035</v>
      </c>
      <c r="S220" s="17">
        <f t="shared" si="14"/>
        <v>2036</v>
      </c>
      <c r="T220" s="17">
        <f t="shared" si="14"/>
        <v>2037</v>
      </c>
      <c r="U220" s="17">
        <f t="shared" si="14"/>
        <v>2038</v>
      </c>
      <c r="V220" s="17">
        <f t="shared" si="14"/>
        <v>2039</v>
      </c>
      <c r="W220" s="17">
        <f t="shared" si="14"/>
        <v>2040</v>
      </c>
      <c r="X220" s="17">
        <f t="shared" si="14"/>
        <v>2041</v>
      </c>
      <c r="Y220" s="17">
        <f t="shared" si="14"/>
        <v>2042</v>
      </c>
      <c r="Z220" s="17">
        <f t="shared" si="14"/>
        <v>2043</v>
      </c>
      <c r="AA220" s="17">
        <f t="shared" si="14"/>
        <v>2044</v>
      </c>
      <c r="AB220" s="17">
        <f t="shared" si="14"/>
        <v>2045</v>
      </c>
      <c r="AC220" s="17">
        <f t="shared" si="14"/>
        <v>2046</v>
      </c>
      <c r="AD220" s="17">
        <f t="shared" si="14"/>
        <v>2047</v>
      </c>
      <c r="AE220" s="17">
        <f t="shared" si="14"/>
        <v>2048</v>
      </c>
      <c r="AF220" s="17">
        <f t="shared" si="14"/>
        <v>2049</v>
      </c>
      <c r="AG220" s="17">
        <f t="shared" si="14"/>
        <v>2050</v>
      </c>
    </row>
    <row r="221" spans="1:34" ht="18" x14ac:dyDescent="0.35">
      <c r="A221" s="4" t="s">
        <v>45</v>
      </c>
      <c r="B221" s="4" t="s">
        <v>37</v>
      </c>
      <c r="C221" s="15">
        <v>-33.029665140012725</v>
      </c>
      <c r="D221" s="15">
        <v>-44.497260220434512</v>
      </c>
      <c r="E221" s="15">
        <v>-51.18754603136</v>
      </c>
      <c r="F221" s="15">
        <v>-59.976510319631011</v>
      </c>
      <c r="G221" s="15">
        <v>-65.975790417458001</v>
      </c>
      <c r="H221" s="15">
        <v>-73.143376022461993</v>
      </c>
      <c r="I221" s="15">
        <v>-82.59020310982099</v>
      </c>
      <c r="J221" s="15">
        <v>-87.887138166322998</v>
      </c>
      <c r="K221" s="15">
        <v>-91.574402886006013</v>
      </c>
      <c r="L221" s="15">
        <v>-96.957549394955009</v>
      </c>
      <c r="M221" s="15">
        <v>-104.770824347961</v>
      </c>
      <c r="N221" s="15">
        <v>-109.61605452488001</v>
      </c>
      <c r="O221" s="15">
        <v>-116.94870742667</v>
      </c>
      <c r="P221" s="15">
        <v>-122.22794667333999</v>
      </c>
      <c r="Q221" s="15">
        <v>-125.74525660527999</v>
      </c>
      <c r="R221" s="15">
        <v>-127.46483706198001</v>
      </c>
      <c r="S221" s="15">
        <v>-131.61901933224001</v>
      </c>
      <c r="T221" s="15">
        <v>-133.23619209323999</v>
      </c>
      <c r="U221" s="15">
        <v>-134.90622552536999</v>
      </c>
      <c r="V221" s="15">
        <v>-135.54830439221001</v>
      </c>
      <c r="W221" s="15">
        <v>-138.37766088686001</v>
      </c>
      <c r="X221" s="15">
        <v>-140.51924432429999</v>
      </c>
      <c r="Y221" s="15">
        <v>-145.15293279465001</v>
      </c>
      <c r="Z221" s="15">
        <v>-145.06214040432999</v>
      </c>
      <c r="AA221" s="15">
        <v>-152.65969456187</v>
      </c>
      <c r="AB221" s="15">
        <v>-154.76044936440999</v>
      </c>
      <c r="AC221" s="15">
        <v>-159.21026910865999</v>
      </c>
      <c r="AD221" s="15">
        <v>-159.35085311217998</v>
      </c>
      <c r="AE221" s="15">
        <v>-159.5837078603</v>
      </c>
      <c r="AF221" s="15">
        <v>-159.45289901733</v>
      </c>
      <c r="AG221" s="15">
        <v>-164.13238259854998</v>
      </c>
    </row>
    <row r="222" spans="1:34" ht="18" x14ac:dyDescent="0.35">
      <c r="A222" s="4" t="s">
        <v>46</v>
      </c>
      <c r="B222" s="4" t="s">
        <v>37</v>
      </c>
      <c r="C222" s="15">
        <v>-54.131347777000002</v>
      </c>
      <c r="D222" s="15">
        <v>-56.530575247999998</v>
      </c>
      <c r="E222" s="15">
        <v>-56.712182211999995</v>
      </c>
      <c r="F222" s="15">
        <v>-56.381343221999998</v>
      </c>
      <c r="G222" s="15">
        <v>-56.84850479</v>
      </c>
      <c r="H222" s="15">
        <v>-56.617936843000003</v>
      </c>
      <c r="I222" s="15">
        <v>-56.979930687000007</v>
      </c>
      <c r="J222" s="15">
        <v>-57.215985420000003</v>
      </c>
      <c r="K222" s="15">
        <v>-57.326558522999996</v>
      </c>
      <c r="L222" s="15">
        <v>-57.256222031</v>
      </c>
      <c r="M222" s="15">
        <v>-57.694070863</v>
      </c>
      <c r="N222" s="15">
        <v>-57.123266303999998</v>
      </c>
      <c r="O222" s="15">
        <v>-54.609060185000004</v>
      </c>
      <c r="P222" s="15">
        <v>-51.33132123</v>
      </c>
      <c r="Q222" s="15">
        <v>-47.102700120000002</v>
      </c>
      <c r="R222" s="15">
        <v>-44.33800849</v>
      </c>
      <c r="S222" s="15">
        <v>-41.092241469999998</v>
      </c>
      <c r="T222" s="15">
        <v>-36.800335820000001</v>
      </c>
      <c r="U222" s="15">
        <v>-33.137141270000001</v>
      </c>
      <c r="V222" s="15">
        <v>-30.41230277</v>
      </c>
      <c r="W222" s="15">
        <v>-29.56303058</v>
      </c>
      <c r="X222" s="15">
        <v>-30.16326291</v>
      </c>
      <c r="Y222" s="15">
        <v>-30.164836879999999</v>
      </c>
      <c r="Z222" s="15">
        <v>-30.16479962</v>
      </c>
      <c r="AA222" s="15">
        <v>-30.262906450000003</v>
      </c>
      <c r="AB222" s="15">
        <v>-30.175015370000001</v>
      </c>
      <c r="AC222" s="15">
        <v>-30.174158850000001</v>
      </c>
      <c r="AD222" s="15">
        <v>-30.174914610000002</v>
      </c>
      <c r="AE222" s="15">
        <v>-30.264191250000003</v>
      </c>
      <c r="AF222" s="15">
        <v>-30.167052729999998</v>
      </c>
      <c r="AG222" s="15">
        <v>-30.17132226</v>
      </c>
    </row>
    <row r="223" spans="1:34" ht="18" x14ac:dyDescent="0.35">
      <c r="A223" s="4" t="s">
        <v>47</v>
      </c>
      <c r="B223" s="4" t="s">
        <v>37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</row>
    <row r="224" spans="1:34" ht="18" x14ac:dyDescent="0.35">
      <c r="A224" s="4" t="s">
        <v>48</v>
      </c>
      <c r="B224" s="4" t="s">
        <v>37</v>
      </c>
      <c r="C224" s="15">
        <v>0.34313066975182016</v>
      </c>
      <c r="D224" s="15">
        <v>0.15160861985819096</v>
      </c>
      <c r="E224" s="15">
        <v>0.12106552112783886</v>
      </c>
      <c r="F224" s="15">
        <v>4.0569875094234042E-3</v>
      </c>
      <c r="G224" s="15">
        <v>-0.72440296633611512</v>
      </c>
      <c r="H224" s="15">
        <v>-1.2035080028842766</v>
      </c>
      <c r="I224" s="15">
        <v>-1.3356246503389588</v>
      </c>
      <c r="J224" s="15">
        <v>-1.2114304984124544</v>
      </c>
      <c r="K224" s="15">
        <v>-1.0072146181470218</v>
      </c>
      <c r="L224" s="15">
        <v>-1.388229359243029</v>
      </c>
      <c r="M224" s="15">
        <v>-1.4899441216901899</v>
      </c>
      <c r="N224" s="15">
        <v>-1.0237869324308644</v>
      </c>
      <c r="O224" s="15">
        <v>-0.36182634802811897</v>
      </c>
      <c r="P224" s="15">
        <v>9.7914861560495225E-3</v>
      </c>
      <c r="Q224" s="15">
        <v>5.1113218456841025E-2</v>
      </c>
      <c r="R224" s="15">
        <v>0.74664706765097133</v>
      </c>
      <c r="S224" s="15">
        <v>0.75898470409333552</v>
      </c>
      <c r="T224" s="15">
        <v>1.2147350023895607</v>
      </c>
      <c r="U224" s="15">
        <v>2.0110524991957108</v>
      </c>
      <c r="V224" s="15">
        <v>1.5310795891541789</v>
      </c>
      <c r="W224" s="15">
        <v>1.5591532915458473</v>
      </c>
      <c r="X224" s="15">
        <v>1.4000751533446891</v>
      </c>
      <c r="Y224" s="15">
        <v>0.8258457190379076</v>
      </c>
      <c r="Z224" s="15">
        <v>1.1996610880885115</v>
      </c>
      <c r="AA224" s="15">
        <v>1.4301712400783533</v>
      </c>
      <c r="AB224" s="15">
        <v>0.88033553954339983</v>
      </c>
      <c r="AC224" s="15">
        <v>1.2632886002680825</v>
      </c>
      <c r="AD224" s="15">
        <v>1.0443338590327071</v>
      </c>
      <c r="AE224" s="15">
        <v>0.56015209352778417</v>
      </c>
      <c r="AF224" s="15">
        <v>1.3253497708439168</v>
      </c>
      <c r="AG224" s="15">
        <v>0.96256922213243357</v>
      </c>
    </row>
    <row r="225" spans="1:33" ht="18" x14ac:dyDescent="0.35">
      <c r="A225" s="4" t="s">
        <v>49</v>
      </c>
      <c r="B225" s="4" t="s">
        <v>37</v>
      </c>
      <c r="C225" s="15">
        <v>9.6537022112499997</v>
      </c>
      <c r="D225" s="15">
        <v>13.164073380400003</v>
      </c>
      <c r="E225" s="15">
        <v>13.447202552049998</v>
      </c>
      <c r="F225" s="15">
        <v>15.835072554799996</v>
      </c>
      <c r="G225" s="15">
        <v>17.401960174549998</v>
      </c>
      <c r="H225" s="15">
        <v>19.873819160299998</v>
      </c>
      <c r="I225" s="15">
        <v>21.69055857875</v>
      </c>
      <c r="J225" s="15">
        <v>21.493753303000002</v>
      </c>
      <c r="K225" s="15">
        <v>21.587153492650003</v>
      </c>
      <c r="L225" s="15">
        <v>24.085063277949999</v>
      </c>
      <c r="M225" s="15">
        <v>25.471861418949999</v>
      </c>
      <c r="N225" s="15">
        <v>23.808101413849997</v>
      </c>
      <c r="O225" s="15">
        <v>23.040907366199999</v>
      </c>
      <c r="P225" s="15">
        <v>21.110588904949999</v>
      </c>
      <c r="Q225" s="15">
        <v>18.947422842149997</v>
      </c>
      <c r="R225" s="15">
        <v>16.5845680977</v>
      </c>
      <c r="S225" s="15">
        <v>15.54092993379999</v>
      </c>
      <c r="T225" s="15">
        <v>11.733289159999998</v>
      </c>
      <c r="U225" s="15">
        <v>8.061516118450001</v>
      </c>
      <c r="V225" s="15">
        <v>5.3269731181000068</v>
      </c>
      <c r="W225" s="15">
        <v>3.7786132288500021</v>
      </c>
      <c r="X225" s="15">
        <v>2.9315414321499986</v>
      </c>
      <c r="Y225" s="15">
        <v>3.9087531804499989</v>
      </c>
      <c r="Z225" s="15">
        <v>-3.6036148050001771E-2</v>
      </c>
      <c r="AA225" s="15">
        <v>-7.5479746050000074E-2</v>
      </c>
      <c r="AB225" s="15">
        <v>-2.3604182649999998</v>
      </c>
      <c r="AC225" s="15">
        <v>-3.5694471048000054</v>
      </c>
      <c r="AD225" s="15">
        <v>-7.1045323780500098</v>
      </c>
      <c r="AE225" s="15">
        <v>-10.3048225203</v>
      </c>
      <c r="AF225" s="15">
        <v>-14.461845012350004</v>
      </c>
      <c r="AG225" s="15">
        <v>-14.944170280499996</v>
      </c>
    </row>
    <row r="226" spans="1:33" ht="18" x14ac:dyDescent="0.35">
      <c r="A226" s="4" t="s">
        <v>50</v>
      </c>
      <c r="B226" s="4" t="s">
        <v>37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</row>
    <row r="227" spans="1:33" ht="18" x14ac:dyDescent="0.35">
      <c r="A227" s="4" t="s">
        <v>51</v>
      </c>
      <c r="B227" s="4" t="s">
        <v>37</v>
      </c>
      <c r="C227" s="15">
        <v>0.34341948849738008</v>
      </c>
      <c r="D227" s="15">
        <v>0.38269621945785037</v>
      </c>
      <c r="E227" s="15">
        <v>0.39690166564084389</v>
      </c>
      <c r="F227" s="15">
        <v>0.31110142532108276</v>
      </c>
      <c r="G227" s="15">
        <v>0.22113960576545388</v>
      </c>
      <c r="H227" s="15">
        <v>8.4807116619594836E-2</v>
      </c>
      <c r="I227" s="15">
        <v>6.9608875263382053E-2</v>
      </c>
      <c r="J227" s="15">
        <v>5.7523282075168491E-2</v>
      </c>
      <c r="K227" s="15">
        <v>8.8109019136416111E-2</v>
      </c>
      <c r="L227" s="15">
        <v>-7.1000687427140052E-2</v>
      </c>
      <c r="M227" s="15">
        <v>-0.18075341466276013</v>
      </c>
      <c r="N227" s="15">
        <v>-0.94554750738301996</v>
      </c>
      <c r="O227" s="15">
        <v>-0.85776281762358009</v>
      </c>
      <c r="P227" s="15">
        <v>-0.8314366133840001</v>
      </c>
      <c r="Q227" s="15">
        <v>-0.88533745969200006</v>
      </c>
      <c r="R227" s="15">
        <v>-0.93292322368300007</v>
      </c>
      <c r="S227" s="15">
        <v>-1.0013428549040002</v>
      </c>
      <c r="T227" s="15">
        <v>-0.88664618645199988</v>
      </c>
      <c r="U227" s="15">
        <v>-0.91562744093000004</v>
      </c>
      <c r="V227" s="15">
        <v>-1.0217524179819999</v>
      </c>
      <c r="W227" s="15">
        <v>-1.1788945101769999</v>
      </c>
      <c r="X227" s="15">
        <v>-1.3449615050350001</v>
      </c>
      <c r="Y227" s="15">
        <v>-1.3505077168710002</v>
      </c>
      <c r="Z227" s="15">
        <v>-1.4186454442530001</v>
      </c>
      <c r="AA227" s="15">
        <v>-1.0737562920699999</v>
      </c>
      <c r="AB227" s="15">
        <v>-1.1113846573089998</v>
      </c>
      <c r="AC227" s="15">
        <v>-1.159263817707</v>
      </c>
      <c r="AD227" s="15">
        <v>-1.1174197624500002</v>
      </c>
      <c r="AE227" s="15">
        <v>-1.0997403887769999</v>
      </c>
      <c r="AF227" s="15">
        <v>-1.0189326738270001</v>
      </c>
      <c r="AG227" s="15">
        <v>-1.0800406243260001</v>
      </c>
    </row>
    <row r="228" spans="1:33" x14ac:dyDescent="0.25"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</row>
    <row r="245" spans="1:33" ht="18.75" x14ac:dyDescent="0.3">
      <c r="A245" s="11" t="s">
        <v>109</v>
      </c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21">
        <v>0</v>
      </c>
    </row>
    <row r="246" spans="1:33" x14ac:dyDescent="0.25">
      <c r="A246" s="1" t="s">
        <v>11</v>
      </c>
      <c r="B246" s="1"/>
      <c r="C246" s="1">
        <f t="shared" ref="C246:AG246" si="15">C211</f>
        <v>2020</v>
      </c>
      <c r="D246" s="1">
        <f t="shared" si="15"/>
        <v>2021</v>
      </c>
      <c r="E246" s="1">
        <f t="shared" si="15"/>
        <v>2022</v>
      </c>
      <c r="F246" s="1">
        <f t="shared" si="15"/>
        <v>2023</v>
      </c>
      <c r="G246" s="1">
        <f t="shared" si="15"/>
        <v>2024</v>
      </c>
      <c r="H246" s="1">
        <f t="shared" si="15"/>
        <v>2025</v>
      </c>
      <c r="I246" s="1">
        <f t="shared" si="15"/>
        <v>2026</v>
      </c>
      <c r="J246" s="1">
        <f t="shared" si="15"/>
        <v>2027</v>
      </c>
      <c r="K246" s="1">
        <f t="shared" si="15"/>
        <v>2028</v>
      </c>
      <c r="L246" s="1">
        <f t="shared" si="15"/>
        <v>2029</v>
      </c>
      <c r="M246" s="1">
        <f t="shared" si="15"/>
        <v>2030</v>
      </c>
      <c r="N246" s="1">
        <f t="shared" si="15"/>
        <v>2031</v>
      </c>
      <c r="O246" s="1">
        <f t="shared" si="15"/>
        <v>2032</v>
      </c>
      <c r="P246" s="1">
        <f t="shared" si="15"/>
        <v>2033</v>
      </c>
      <c r="Q246" s="1">
        <f t="shared" si="15"/>
        <v>2034</v>
      </c>
      <c r="R246" s="1">
        <f t="shared" si="15"/>
        <v>2035</v>
      </c>
      <c r="S246" s="1">
        <f t="shared" si="15"/>
        <v>2036</v>
      </c>
      <c r="T246" s="1">
        <f t="shared" si="15"/>
        <v>2037</v>
      </c>
      <c r="U246" s="1">
        <f t="shared" si="15"/>
        <v>2038</v>
      </c>
      <c r="V246" s="1">
        <f t="shared" si="15"/>
        <v>2039</v>
      </c>
      <c r="W246" s="1">
        <f t="shared" si="15"/>
        <v>2040</v>
      </c>
      <c r="X246" s="1">
        <f t="shared" si="15"/>
        <v>2041</v>
      </c>
      <c r="Y246" s="1">
        <f t="shared" si="15"/>
        <v>2042</v>
      </c>
      <c r="Z246" s="1">
        <f t="shared" si="15"/>
        <v>2043</v>
      </c>
      <c r="AA246" s="1">
        <f t="shared" si="15"/>
        <v>2044</v>
      </c>
      <c r="AB246" s="1">
        <f t="shared" si="15"/>
        <v>2045</v>
      </c>
      <c r="AC246" s="1">
        <f t="shared" si="15"/>
        <v>2046</v>
      </c>
      <c r="AD246" s="1">
        <f t="shared" si="15"/>
        <v>2047</v>
      </c>
      <c r="AE246" s="1">
        <f t="shared" si="15"/>
        <v>2048</v>
      </c>
      <c r="AF246" s="1">
        <f t="shared" si="15"/>
        <v>2049</v>
      </c>
      <c r="AG246" s="1">
        <f t="shared" si="15"/>
        <v>2050</v>
      </c>
    </row>
    <row r="247" spans="1:33" x14ac:dyDescent="0.25">
      <c r="A247" s="4" t="s">
        <v>20</v>
      </c>
      <c r="C247" s="23">
        <v>0.45827696512273436</v>
      </c>
      <c r="D247" s="23">
        <v>0.40553826926436604</v>
      </c>
      <c r="E247" s="23">
        <v>0.37618552148013218</v>
      </c>
      <c r="F247" s="23">
        <v>0.3477041685149953</v>
      </c>
      <c r="G247" s="23">
        <v>0.32160650242839012</v>
      </c>
      <c r="H247" s="23">
        <v>0.29346868045230945</v>
      </c>
      <c r="I247" s="23">
        <v>0.25726222125809434</v>
      </c>
      <c r="J247" s="23">
        <v>0.23581708559081649</v>
      </c>
      <c r="K247" s="23">
        <v>0.221572451469911</v>
      </c>
      <c r="L247" s="23">
        <v>0.21064272281443552</v>
      </c>
      <c r="M247" s="23">
        <v>0.18996133582416708</v>
      </c>
      <c r="N247" s="23">
        <v>0.17343371735956242</v>
      </c>
      <c r="O247" s="23">
        <v>0.15742771220949181</v>
      </c>
      <c r="P247" s="23">
        <v>0.14805863910418798</v>
      </c>
      <c r="Q247" s="23">
        <v>0.14345575998912932</v>
      </c>
      <c r="R247" s="23">
        <v>0.13977683126650295</v>
      </c>
      <c r="S247" s="23">
        <v>0.13648716005763084</v>
      </c>
      <c r="T247" s="23">
        <v>0.13262739546877961</v>
      </c>
      <c r="U247" s="23">
        <v>0.13048641825407131</v>
      </c>
      <c r="V247" s="23">
        <v>0.12747074620908311</v>
      </c>
      <c r="W247" s="23">
        <v>0.12379299737844822</v>
      </c>
      <c r="X247" s="23">
        <v>0.12167817834860002</v>
      </c>
      <c r="Y247" s="23">
        <v>0.1204175994645532</v>
      </c>
      <c r="Z247" s="23">
        <v>0.11621590160629329</v>
      </c>
      <c r="AA247" s="23">
        <v>0.11065995598451839</v>
      </c>
      <c r="AB247" s="23">
        <v>0.10718171721609462</v>
      </c>
      <c r="AC247" s="23">
        <v>0.10555343668628944</v>
      </c>
      <c r="AD247" s="23">
        <v>0.10394379730394962</v>
      </c>
      <c r="AE247" s="23">
        <v>0.10219907078603573</v>
      </c>
      <c r="AF247" s="23">
        <v>0.10115709104809063</v>
      </c>
      <c r="AG247" s="23">
        <v>9.9269011674249771E-2</v>
      </c>
    </row>
    <row r="249" spans="1:33" x14ac:dyDescent="0.25">
      <c r="A249" s="1" t="s">
        <v>10</v>
      </c>
      <c r="B249" s="1"/>
      <c r="C249" s="17">
        <f>C246</f>
        <v>2020</v>
      </c>
      <c r="D249" s="17">
        <f t="shared" ref="D249:AG249" si="16">D246</f>
        <v>2021</v>
      </c>
      <c r="E249" s="17">
        <f t="shared" si="16"/>
        <v>2022</v>
      </c>
      <c r="F249" s="17">
        <f t="shared" si="16"/>
        <v>2023</v>
      </c>
      <c r="G249" s="17">
        <f t="shared" si="16"/>
        <v>2024</v>
      </c>
      <c r="H249" s="17">
        <f t="shared" si="16"/>
        <v>2025</v>
      </c>
      <c r="I249" s="17">
        <f t="shared" si="16"/>
        <v>2026</v>
      </c>
      <c r="J249" s="17">
        <f t="shared" si="16"/>
        <v>2027</v>
      </c>
      <c r="K249" s="17">
        <f t="shared" si="16"/>
        <v>2028</v>
      </c>
      <c r="L249" s="17">
        <f t="shared" si="16"/>
        <v>2029</v>
      </c>
      <c r="M249" s="17">
        <f t="shared" si="16"/>
        <v>2030</v>
      </c>
      <c r="N249" s="17">
        <f t="shared" si="16"/>
        <v>2031</v>
      </c>
      <c r="O249" s="17">
        <f t="shared" si="16"/>
        <v>2032</v>
      </c>
      <c r="P249" s="17">
        <f t="shared" si="16"/>
        <v>2033</v>
      </c>
      <c r="Q249" s="17">
        <f t="shared" si="16"/>
        <v>2034</v>
      </c>
      <c r="R249" s="17">
        <f t="shared" si="16"/>
        <v>2035</v>
      </c>
      <c r="S249" s="17">
        <f t="shared" si="16"/>
        <v>2036</v>
      </c>
      <c r="T249" s="17">
        <f t="shared" si="16"/>
        <v>2037</v>
      </c>
      <c r="U249" s="17">
        <f t="shared" si="16"/>
        <v>2038</v>
      </c>
      <c r="V249" s="17">
        <f t="shared" si="16"/>
        <v>2039</v>
      </c>
      <c r="W249" s="17">
        <f t="shared" si="16"/>
        <v>2040</v>
      </c>
      <c r="X249" s="17">
        <f t="shared" si="16"/>
        <v>2041</v>
      </c>
      <c r="Y249" s="17">
        <f t="shared" si="16"/>
        <v>2042</v>
      </c>
      <c r="Z249" s="17">
        <f t="shared" si="16"/>
        <v>2043</v>
      </c>
      <c r="AA249" s="17">
        <f t="shared" si="16"/>
        <v>2044</v>
      </c>
      <c r="AB249" s="17">
        <f t="shared" si="16"/>
        <v>2045</v>
      </c>
      <c r="AC249" s="17">
        <f t="shared" si="16"/>
        <v>2046</v>
      </c>
      <c r="AD249" s="17">
        <f t="shared" si="16"/>
        <v>2047</v>
      </c>
      <c r="AE249" s="17">
        <f t="shared" si="16"/>
        <v>2048</v>
      </c>
      <c r="AF249" s="17">
        <f t="shared" si="16"/>
        <v>2049</v>
      </c>
      <c r="AG249" s="17">
        <f t="shared" si="16"/>
        <v>2050</v>
      </c>
    </row>
    <row r="250" spans="1:33" x14ac:dyDescent="0.25">
      <c r="A250" s="4" t="s">
        <v>20</v>
      </c>
      <c r="C250" s="23">
        <v>-0.28204734640467427</v>
      </c>
      <c r="D250" s="23">
        <v>-0.33093352845894669</v>
      </c>
      <c r="E250" s="23">
        <v>-0.35699260312261394</v>
      </c>
      <c r="F250" s="23">
        <v>-0.38302098717250532</v>
      </c>
      <c r="G250" s="23">
        <v>-0.40621696527032697</v>
      </c>
      <c r="H250" s="23">
        <v>-0.42869355995740854</v>
      </c>
      <c r="I250" s="23">
        <v>-0.46256061224544659</v>
      </c>
      <c r="J250" s="23">
        <v>-0.48085071008863323</v>
      </c>
      <c r="K250" s="23">
        <v>-0.49001276222592294</v>
      </c>
      <c r="L250" s="23">
        <v>-0.49805087730258546</v>
      </c>
      <c r="M250" s="23">
        <v>-0.52027004111507802</v>
      </c>
      <c r="N250" s="23">
        <v>-0.53367873968215762</v>
      </c>
      <c r="O250" s="23">
        <v>-0.54436099338001465</v>
      </c>
      <c r="P250" s="23">
        <v>-0.54908729285604041</v>
      </c>
      <c r="Q250" s="23">
        <v>-0.54376139270125545</v>
      </c>
      <c r="R250" s="23">
        <v>-0.53779409674996437</v>
      </c>
      <c r="S250" s="23">
        <v>-0.53488125412048637</v>
      </c>
      <c r="T250" s="23">
        <v>-0.52610658452510894</v>
      </c>
      <c r="U250" s="23">
        <v>-0.51340280456082188</v>
      </c>
      <c r="V250" s="23">
        <v>-0.50381530757382809</v>
      </c>
      <c r="W250" s="23">
        <v>-0.50203024574556787</v>
      </c>
      <c r="X250" s="23">
        <v>-0.50209230687219153</v>
      </c>
      <c r="Y250" s="23">
        <v>-0.50500520637272739</v>
      </c>
      <c r="Z250" s="23">
        <v>-0.50273756798874814</v>
      </c>
      <c r="AA250" s="23">
        <v>-0.51597606332699486</v>
      </c>
      <c r="AB250" s="23">
        <v>-0.51589621131348684</v>
      </c>
      <c r="AC250" s="23">
        <v>-0.51628138529977785</v>
      </c>
      <c r="AD250" s="23">
        <v>-0.51122152458315639</v>
      </c>
      <c r="AE250" s="23">
        <v>-0.50810931907085333</v>
      </c>
      <c r="AF250" s="23">
        <v>-0.50337612898416251</v>
      </c>
      <c r="AG250" s="23">
        <v>-0.50466809492489229</v>
      </c>
    </row>
    <row r="267" spans="1:33" ht="18.75" x14ac:dyDescent="0.3">
      <c r="A267" s="11" t="s">
        <v>110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21">
        <v>0</v>
      </c>
    </row>
    <row r="268" spans="1:33" x14ac:dyDescent="0.25">
      <c r="A268" s="1" t="s">
        <v>27</v>
      </c>
      <c r="B268" s="1"/>
      <c r="C268" s="1">
        <f>C246</f>
        <v>2020</v>
      </c>
      <c r="D268" s="1">
        <f t="shared" ref="D268:AG268" si="17">D246</f>
        <v>2021</v>
      </c>
      <c r="E268" s="1">
        <f t="shared" si="17"/>
        <v>2022</v>
      </c>
      <c r="F268" s="1">
        <f t="shared" si="17"/>
        <v>2023</v>
      </c>
      <c r="G268" s="1">
        <f t="shared" si="17"/>
        <v>2024</v>
      </c>
      <c r="H268" s="1">
        <f t="shared" si="17"/>
        <v>2025</v>
      </c>
      <c r="I268" s="1">
        <f t="shared" si="17"/>
        <v>2026</v>
      </c>
      <c r="J268" s="1">
        <f t="shared" si="17"/>
        <v>2027</v>
      </c>
      <c r="K268" s="1">
        <f t="shared" si="17"/>
        <v>2028</v>
      </c>
      <c r="L268" s="1">
        <f t="shared" si="17"/>
        <v>2029</v>
      </c>
      <c r="M268" s="1">
        <f t="shared" si="17"/>
        <v>2030</v>
      </c>
      <c r="N268" s="1">
        <f t="shared" si="17"/>
        <v>2031</v>
      </c>
      <c r="O268" s="1">
        <f t="shared" si="17"/>
        <v>2032</v>
      </c>
      <c r="P268" s="1">
        <f t="shared" si="17"/>
        <v>2033</v>
      </c>
      <c r="Q268" s="1">
        <f t="shared" si="17"/>
        <v>2034</v>
      </c>
      <c r="R268" s="1">
        <f t="shared" si="17"/>
        <v>2035</v>
      </c>
      <c r="S268" s="1">
        <f t="shared" si="17"/>
        <v>2036</v>
      </c>
      <c r="T268" s="1">
        <f t="shared" si="17"/>
        <v>2037</v>
      </c>
      <c r="U268" s="1">
        <f t="shared" si="17"/>
        <v>2038</v>
      </c>
      <c r="V268" s="1">
        <f t="shared" si="17"/>
        <v>2039</v>
      </c>
      <c r="W268" s="1">
        <f t="shared" si="17"/>
        <v>2040</v>
      </c>
      <c r="X268" s="1">
        <f t="shared" si="17"/>
        <v>2041</v>
      </c>
      <c r="Y268" s="1">
        <f t="shared" si="17"/>
        <v>2042</v>
      </c>
      <c r="Z268" s="1">
        <f t="shared" si="17"/>
        <v>2043</v>
      </c>
      <c r="AA268" s="1">
        <f t="shared" si="17"/>
        <v>2044</v>
      </c>
      <c r="AB268" s="1">
        <f t="shared" si="17"/>
        <v>2045</v>
      </c>
      <c r="AC268" s="1">
        <f t="shared" si="17"/>
        <v>2046</v>
      </c>
      <c r="AD268" s="1">
        <f t="shared" si="17"/>
        <v>2047</v>
      </c>
      <c r="AE268" s="1">
        <f t="shared" si="17"/>
        <v>2048</v>
      </c>
      <c r="AF268" s="1">
        <f t="shared" si="17"/>
        <v>2049</v>
      </c>
      <c r="AG268" s="1">
        <f t="shared" si="17"/>
        <v>2050</v>
      </c>
    </row>
    <row r="269" spans="1:33" x14ac:dyDescent="0.25">
      <c r="A269" s="4" t="s">
        <v>16</v>
      </c>
      <c r="B269" s="4" t="s">
        <v>41</v>
      </c>
      <c r="C269" s="15">
        <v>7747.2794419264819</v>
      </c>
      <c r="D269" s="15">
        <v>7284.0396115080748</v>
      </c>
      <c r="E269" s="15">
        <v>7071.9361515398577</v>
      </c>
      <c r="F269" s="15">
        <v>7487.25742141297</v>
      </c>
      <c r="G269" s="15">
        <v>9631.0078859967507</v>
      </c>
      <c r="H269" s="15">
        <v>8290.4009385677073</v>
      </c>
      <c r="I269" s="15">
        <v>8633.3021447049559</v>
      </c>
      <c r="J269" s="15">
        <v>9079.7344197548609</v>
      </c>
      <c r="K269" s="15">
        <v>9375.8087399643628</v>
      </c>
      <c r="L269" s="15">
        <v>10026.037102050715</v>
      </c>
      <c r="M269" s="15">
        <v>11131.660062940458</v>
      </c>
      <c r="N269" s="15">
        <v>12528.946288359008</v>
      </c>
      <c r="O269" s="15">
        <v>12440.219584818524</v>
      </c>
      <c r="P269" s="15">
        <v>13307.388922300303</v>
      </c>
      <c r="Q269" s="15">
        <v>14900.420106050175</v>
      </c>
      <c r="R269" s="15">
        <v>14627.724038142529</v>
      </c>
      <c r="S269" s="15">
        <v>15249.866359113132</v>
      </c>
      <c r="T269" s="15">
        <v>16249.214863495363</v>
      </c>
      <c r="U269" s="15">
        <v>16106.308214130608</v>
      </c>
      <c r="V269" s="15">
        <v>16711.08041993394</v>
      </c>
      <c r="W269" s="15">
        <v>17292.245519033335</v>
      </c>
      <c r="X269" s="15">
        <v>17795.371114034693</v>
      </c>
      <c r="Y269" s="15">
        <v>18251.085956124847</v>
      </c>
      <c r="Z269" s="15">
        <v>18821.497804271414</v>
      </c>
      <c r="AA269" s="15">
        <v>19509.420293819963</v>
      </c>
      <c r="AB269" s="15">
        <v>19382.171506945335</v>
      </c>
      <c r="AC269" s="15">
        <v>19474.159410926473</v>
      </c>
      <c r="AD269" s="15">
        <v>19478.233072174629</v>
      </c>
      <c r="AE269" s="15">
        <v>19436.25035762506</v>
      </c>
      <c r="AF269" s="15">
        <v>19634.351235956965</v>
      </c>
      <c r="AG269" s="15">
        <v>19658.921447417684</v>
      </c>
    </row>
    <row r="270" spans="1:33" x14ac:dyDescent="0.25">
      <c r="A270" s="4" t="s">
        <v>17</v>
      </c>
      <c r="B270" s="4" t="s">
        <v>41</v>
      </c>
      <c r="C270" s="15">
        <v>3401.6226065998121</v>
      </c>
      <c r="D270" s="15">
        <v>3372.4308381514088</v>
      </c>
      <c r="E270" s="15">
        <v>3490.6997733907128</v>
      </c>
      <c r="F270" s="15">
        <v>3500.0694783627901</v>
      </c>
      <c r="G270" s="15">
        <v>3641.1190365710559</v>
      </c>
      <c r="H270" s="15">
        <v>3751.3729948932023</v>
      </c>
      <c r="I270" s="15">
        <v>3788.8724022277925</v>
      </c>
      <c r="J270" s="15">
        <v>3810.4110687544203</v>
      </c>
      <c r="K270" s="15">
        <v>3851.319295116758</v>
      </c>
      <c r="L270" s="15">
        <v>3987.620188405745</v>
      </c>
      <c r="M270" s="15">
        <v>4047.5318196708436</v>
      </c>
      <c r="N270" s="15">
        <v>4114.4614336612003</v>
      </c>
      <c r="O270" s="15">
        <v>4213.5664571432017</v>
      </c>
      <c r="P270" s="15">
        <v>4370.8933458125466</v>
      </c>
      <c r="Q270" s="15">
        <v>4520.2893669615942</v>
      </c>
      <c r="R270" s="15">
        <v>4663.317436510787</v>
      </c>
      <c r="S270" s="15">
        <v>4784.1164339613961</v>
      </c>
      <c r="T270" s="15">
        <v>4898.0545999286633</v>
      </c>
      <c r="U270" s="15">
        <v>4975.6452846504635</v>
      </c>
      <c r="V270" s="15">
        <v>5057.4592691552425</v>
      </c>
      <c r="W270" s="15">
        <v>5180.4119857329388</v>
      </c>
      <c r="X270" s="15">
        <v>5284.56738323229</v>
      </c>
      <c r="Y270" s="15">
        <v>5378.979697843949</v>
      </c>
      <c r="Z270" s="15">
        <v>5530.2605940291305</v>
      </c>
      <c r="AA270" s="15">
        <v>5699.8257052660874</v>
      </c>
      <c r="AB270" s="15">
        <v>5817.4737163794816</v>
      </c>
      <c r="AC270" s="15">
        <v>5838.4907624540965</v>
      </c>
      <c r="AD270" s="15">
        <v>5863.6327801742782</v>
      </c>
      <c r="AE270" s="15">
        <v>5895.0629350436093</v>
      </c>
      <c r="AF270" s="15">
        <v>5922.3794984233864</v>
      </c>
      <c r="AG270" s="15">
        <v>5959.2560542181282</v>
      </c>
    </row>
    <row r="271" spans="1:33" x14ac:dyDescent="0.25">
      <c r="A271" s="4" t="s">
        <v>18</v>
      </c>
      <c r="B271" s="4" t="s">
        <v>41</v>
      </c>
      <c r="C271" s="15">
        <v>4531.64299155768</v>
      </c>
      <c r="D271" s="15">
        <v>4753.0822381495518</v>
      </c>
      <c r="E271" s="15">
        <v>4647.1068071777636</v>
      </c>
      <c r="F271" s="15">
        <v>4694.0360150891693</v>
      </c>
      <c r="G271" s="15">
        <v>4695.4567183980989</v>
      </c>
      <c r="H271" s="15">
        <v>4952.437637179145</v>
      </c>
      <c r="I271" s="15">
        <v>5022.4454201418166</v>
      </c>
      <c r="J271" s="15">
        <v>4974.3881983311967</v>
      </c>
      <c r="K271" s="15">
        <v>5050.192841249198</v>
      </c>
      <c r="L271" s="15">
        <v>5273.2039257999641</v>
      </c>
      <c r="M271" s="15">
        <v>5322.5187344899814</v>
      </c>
      <c r="N271" s="15">
        <v>5294.4312552558667</v>
      </c>
      <c r="O271" s="15">
        <v>5383.3200240976967</v>
      </c>
      <c r="P271" s="15">
        <v>5438.4132376712114</v>
      </c>
      <c r="Q271" s="15">
        <v>5190.3751346687277</v>
      </c>
      <c r="R271" s="15">
        <v>5162.3134509366064</v>
      </c>
      <c r="S271" s="15">
        <v>5132.4022667555755</v>
      </c>
      <c r="T271" s="15">
        <v>5048.728298330363</v>
      </c>
      <c r="U271" s="15">
        <v>5020.0180376970902</v>
      </c>
      <c r="V271" s="15">
        <v>4965.8341549973038</v>
      </c>
      <c r="W271" s="15">
        <v>4888.3907603229991</v>
      </c>
      <c r="X271" s="15">
        <v>4888.5342439508477</v>
      </c>
      <c r="Y271" s="15">
        <v>4892.0450721420611</v>
      </c>
      <c r="Z271" s="15">
        <v>4796.385025562151</v>
      </c>
      <c r="AA271" s="15">
        <v>4681.6117794291513</v>
      </c>
      <c r="AB271" s="15">
        <v>4566.909393267485</v>
      </c>
      <c r="AC271" s="15">
        <v>4554.9459214776971</v>
      </c>
      <c r="AD271" s="15">
        <v>4476.8601375340304</v>
      </c>
      <c r="AE271" s="15">
        <v>4453.2108134407281</v>
      </c>
      <c r="AF271" s="15">
        <v>4501.8298198055763</v>
      </c>
      <c r="AG271" s="15">
        <v>4473.3714985762126</v>
      </c>
    </row>
    <row r="272" spans="1:33" x14ac:dyDescent="0.25">
      <c r="A272" s="4" t="s">
        <v>19</v>
      </c>
      <c r="B272" s="4" t="s">
        <v>41</v>
      </c>
      <c r="C272" s="15">
        <v>701.42800000000011</v>
      </c>
      <c r="D272" s="15">
        <v>207.76400000000001</v>
      </c>
      <c r="E272" s="15">
        <v>0</v>
      </c>
      <c r="F272" s="15">
        <v>72</v>
      </c>
      <c r="G272" s="15">
        <v>1.26</v>
      </c>
      <c r="H272" s="15">
        <v>22.5</v>
      </c>
      <c r="I272" s="15">
        <v>82.6</v>
      </c>
      <c r="J272" s="15">
        <v>104.3</v>
      </c>
      <c r="K272" s="15">
        <v>43.615200000000002</v>
      </c>
      <c r="L272" s="15">
        <v>9.1152000000000015</v>
      </c>
      <c r="M272" s="15">
        <v>106.5</v>
      </c>
      <c r="N272" s="15">
        <v>89.024000000000001</v>
      </c>
      <c r="O272" s="15">
        <v>37.379999999999995</v>
      </c>
      <c r="P272" s="15">
        <v>20.875</v>
      </c>
      <c r="Q272" s="15">
        <v>18.475000000000001</v>
      </c>
      <c r="R272" s="15">
        <v>0.22500000000000001</v>
      </c>
      <c r="S272" s="15">
        <v>0.28000000000000003</v>
      </c>
      <c r="T272" s="15">
        <v>0</v>
      </c>
      <c r="U272" s="15">
        <v>0</v>
      </c>
      <c r="V272" s="15">
        <v>0</v>
      </c>
      <c r="W272" s="15">
        <v>0.82799999999999996</v>
      </c>
      <c r="X272" s="15">
        <v>0.82799999999999996</v>
      </c>
      <c r="Y272" s="15">
        <v>1.89</v>
      </c>
      <c r="Z272" s="15">
        <v>0.91999999999999993</v>
      </c>
      <c r="AA272" s="15">
        <v>0</v>
      </c>
      <c r="AB272" s="15">
        <v>0.45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</row>
    <row r="274" spans="1:33" x14ac:dyDescent="0.25">
      <c r="A274" s="1" t="s">
        <v>28</v>
      </c>
      <c r="B274" s="1"/>
      <c r="C274" s="1">
        <f>C268</f>
        <v>2020</v>
      </c>
      <c r="D274" s="1">
        <f t="shared" ref="D274:AG274" si="18">D268</f>
        <v>2021</v>
      </c>
      <c r="E274" s="1">
        <f t="shared" si="18"/>
        <v>2022</v>
      </c>
      <c r="F274" s="1">
        <f t="shared" si="18"/>
        <v>2023</v>
      </c>
      <c r="G274" s="1">
        <f t="shared" si="18"/>
        <v>2024</v>
      </c>
      <c r="H274" s="1">
        <f t="shared" si="18"/>
        <v>2025</v>
      </c>
      <c r="I274" s="1">
        <f t="shared" si="18"/>
        <v>2026</v>
      </c>
      <c r="J274" s="1">
        <f t="shared" si="18"/>
        <v>2027</v>
      </c>
      <c r="K274" s="1">
        <f t="shared" si="18"/>
        <v>2028</v>
      </c>
      <c r="L274" s="1">
        <f t="shared" si="18"/>
        <v>2029</v>
      </c>
      <c r="M274" s="1">
        <f t="shared" si="18"/>
        <v>2030</v>
      </c>
      <c r="N274" s="1">
        <f t="shared" si="18"/>
        <v>2031</v>
      </c>
      <c r="O274" s="1">
        <f t="shared" si="18"/>
        <v>2032</v>
      </c>
      <c r="P274" s="1">
        <f t="shared" si="18"/>
        <v>2033</v>
      </c>
      <c r="Q274" s="1">
        <f t="shared" si="18"/>
        <v>2034</v>
      </c>
      <c r="R274" s="1">
        <f t="shared" si="18"/>
        <v>2035</v>
      </c>
      <c r="S274" s="1">
        <f t="shared" si="18"/>
        <v>2036</v>
      </c>
      <c r="T274" s="1">
        <f t="shared" si="18"/>
        <v>2037</v>
      </c>
      <c r="U274" s="1">
        <f t="shared" si="18"/>
        <v>2038</v>
      </c>
      <c r="V274" s="1">
        <f t="shared" si="18"/>
        <v>2039</v>
      </c>
      <c r="W274" s="1">
        <f t="shared" si="18"/>
        <v>2040</v>
      </c>
      <c r="X274" s="1">
        <f t="shared" si="18"/>
        <v>2041</v>
      </c>
      <c r="Y274" s="1">
        <f t="shared" si="18"/>
        <v>2042</v>
      </c>
      <c r="Z274" s="1">
        <f t="shared" si="18"/>
        <v>2043</v>
      </c>
      <c r="AA274" s="1">
        <f t="shared" si="18"/>
        <v>2044</v>
      </c>
      <c r="AB274" s="1">
        <f t="shared" si="18"/>
        <v>2045</v>
      </c>
      <c r="AC274" s="1">
        <f t="shared" si="18"/>
        <v>2046</v>
      </c>
      <c r="AD274" s="1">
        <f t="shared" si="18"/>
        <v>2047</v>
      </c>
      <c r="AE274" s="1">
        <f t="shared" si="18"/>
        <v>2048</v>
      </c>
      <c r="AF274" s="1">
        <f t="shared" si="18"/>
        <v>2049</v>
      </c>
      <c r="AG274" s="1">
        <f t="shared" si="18"/>
        <v>2050</v>
      </c>
    </row>
    <row r="275" spans="1:33" x14ac:dyDescent="0.25">
      <c r="A275" s="4" t="str">
        <f>A269</f>
        <v>Capex</v>
      </c>
      <c r="B275" s="4" t="s">
        <v>41</v>
      </c>
      <c r="C275" s="15">
        <v>6072.0994853684078</v>
      </c>
      <c r="D275" s="15">
        <v>5611.9310305823328</v>
      </c>
      <c r="E275" s="15">
        <v>5549.9392658636334</v>
      </c>
      <c r="F275" s="15">
        <v>6093.5814365585984</v>
      </c>
      <c r="G275" s="15">
        <v>8283.5262011292289</v>
      </c>
      <c r="H275" s="15">
        <v>6953.5646287276077</v>
      </c>
      <c r="I275" s="15">
        <v>7406.5789856265019</v>
      </c>
      <c r="J275" s="15">
        <v>7927.9624638755249</v>
      </c>
      <c r="K275" s="15">
        <v>7765.9297166607366</v>
      </c>
      <c r="L275" s="15">
        <v>8702.1620984712208</v>
      </c>
      <c r="M275" s="15">
        <v>9842.6299149878851</v>
      </c>
      <c r="N275" s="15">
        <v>11282.065401291566</v>
      </c>
      <c r="O275" s="15">
        <v>11107.612366988335</v>
      </c>
      <c r="P275" s="15">
        <v>11478.328254017348</v>
      </c>
      <c r="Q275" s="15">
        <v>12036.810277973062</v>
      </c>
      <c r="R275" s="15">
        <v>12923.358066319579</v>
      </c>
      <c r="S275" s="15">
        <v>13190.110832811268</v>
      </c>
      <c r="T275" s="15">
        <v>12660.70399833153</v>
      </c>
      <c r="U275" s="15">
        <v>13666.639062657212</v>
      </c>
      <c r="V275" s="15">
        <v>14151.297210145545</v>
      </c>
      <c r="W275" s="15">
        <v>14445.951483818018</v>
      </c>
      <c r="X275" s="15">
        <v>14909.720258505622</v>
      </c>
      <c r="Y275" s="15">
        <v>15172.394693370581</v>
      </c>
      <c r="Z275" s="15">
        <v>15920.130692994724</v>
      </c>
      <c r="AA275" s="15">
        <v>16227.26486524256</v>
      </c>
      <c r="AB275" s="15">
        <v>16104.298983808418</v>
      </c>
      <c r="AC275" s="15">
        <v>15825.740546664339</v>
      </c>
      <c r="AD275" s="15">
        <v>15588.929974725608</v>
      </c>
      <c r="AE275" s="15">
        <v>15471.398718529341</v>
      </c>
      <c r="AF275" s="15">
        <v>15060.778676262409</v>
      </c>
      <c r="AG275" s="15">
        <v>15204.216850979556</v>
      </c>
    </row>
    <row r="276" spans="1:33" x14ac:dyDescent="0.25">
      <c r="A276" s="4" t="str">
        <f>A270</f>
        <v>Opex</v>
      </c>
      <c r="B276" s="4" t="s">
        <v>41</v>
      </c>
      <c r="C276" s="15">
        <v>-68.849113121362734</v>
      </c>
      <c r="D276" s="15">
        <v>-114.55020869898544</v>
      </c>
      <c r="E276" s="15">
        <v>-4.2727673861545554</v>
      </c>
      <c r="F276" s="15">
        <v>0.38181375084604952</v>
      </c>
      <c r="G276" s="15">
        <v>131.22021049900832</v>
      </c>
      <c r="H276" s="15">
        <v>235.05308884439273</v>
      </c>
      <c r="I276" s="15">
        <v>257.1585879796171</v>
      </c>
      <c r="J276" s="15">
        <v>254.31096639920816</v>
      </c>
      <c r="K276" s="15">
        <v>269.88120381940871</v>
      </c>
      <c r="L276" s="15">
        <v>392.27077641719325</v>
      </c>
      <c r="M276" s="15">
        <v>431.29834642882452</v>
      </c>
      <c r="N276" s="15">
        <v>476.04355459634235</v>
      </c>
      <c r="O276" s="15">
        <v>592.20563008864247</v>
      </c>
      <c r="P276" s="15">
        <v>746.90719433214099</v>
      </c>
      <c r="Q276" s="15">
        <v>875.54421830128831</v>
      </c>
      <c r="R276" s="15">
        <v>1009.0186118051074</v>
      </c>
      <c r="S276" s="15">
        <v>1080.1283075906658</v>
      </c>
      <c r="T276" s="15">
        <v>1135.1645236610175</v>
      </c>
      <c r="U276" s="15">
        <v>1201.6338151749737</v>
      </c>
      <c r="V276" s="15">
        <v>1268.1707954406615</v>
      </c>
      <c r="W276" s="15">
        <v>1307.9152882241174</v>
      </c>
      <c r="X276" s="15">
        <v>1388.4154699251062</v>
      </c>
      <c r="Y276" s="15">
        <v>1414.9158520077349</v>
      </c>
      <c r="Z276" s="15">
        <v>1520.2094875835755</v>
      </c>
      <c r="AA276" s="15">
        <v>1550.8172203776721</v>
      </c>
      <c r="AB276" s="15">
        <v>1642.4069478634856</v>
      </c>
      <c r="AC276" s="15">
        <v>1585.5194328748985</v>
      </c>
      <c r="AD276" s="15">
        <v>1534.962672853776</v>
      </c>
      <c r="AE276" s="15">
        <v>1516.8413685876649</v>
      </c>
      <c r="AF276" s="15">
        <v>1459.4833947066782</v>
      </c>
      <c r="AG276" s="15">
        <v>1416.8187383044788</v>
      </c>
    </row>
    <row r="277" spans="1:33" x14ac:dyDescent="0.25">
      <c r="A277" s="4" t="str">
        <f>A271</f>
        <v>Fuel Cost</v>
      </c>
      <c r="B277" s="4" t="s">
        <v>41</v>
      </c>
      <c r="C277" s="15">
        <v>354.02820976669682</v>
      </c>
      <c r="D277" s="15">
        <v>528.03831168781198</v>
      </c>
      <c r="E277" s="15">
        <v>364.38908251081284</v>
      </c>
      <c r="F277" s="15">
        <v>409.61796413971024</v>
      </c>
      <c r="G277" s="15">
        <v>354.34317637393451</v>
      </c>
      <c r="H277" s="15">
        <v>488.94415017513529</v>
      </c>
      <c r="I277" s="15">
        <v>519.38050250074593</v>
      </c>
      <c r="J277" s="15">
        <v>412.92179847432726</v>
      </c>
      <c r="K277" s="15">
        <v>393.96125497098365</v>
      </c>
      <c r="L277" s="15">
        <v>466.91538816267348</v>
      </c>
      <c r="M277" s="15">
        <v>450.15926533969741</v>
      </c>
      <c r="N277" s="15">
        <v>209.43314048766206</v>
      </c>
      <c r="O277" s="15">
        <v>166.40547212422643</v>
      </c>
      <c r="P277" s="15">
        <v>-2.4780998231080957</v>
      </c>
      <c r="Q277" s="15">
        <v>-477.55013848469116</v>
      </c>
      <c r="R277" s="15">
        <v>-741.7402409119095</v>
      </c>
      <c r="S277" s="15">
        <v>-895.66198752394212</v>
      </c>
      <c r="T277" s="15">
        <v>-1200.3235561308556</v>
      </c>
      <c r="U277" s="15">
        <v>-1472.4150378073227</v>
      </c>
      <c r="V277" s="15">
        <v>-1828.3669299404364</v>
      </c>
      <c r="W277" s="15">
        <v>-2058.205873185625</v>
      </c>
      <c r="X277" s="15">
        <v>-2206.051862489704</v>
      </c>
      <c r="Y277" s="15">
        <v>-2265.4712112421184</v>
      </c>
      <c r="Z277" s="15">
        <v>-2663.9978294286057</v>
      </c>
      <c r="AA277" s="15">
        <v>-2731.4089873952216</v>
      </c>
      <c r="AB277" s="15">
        <v>-3064.1224579844757</v>
      </c>
      <c r="AC277" s="15">
        <v>-3229.1805336077532</v>
      </c>
      <c r="AD277" s="15">
        <v>-3640.1573666642335</v>
      </c>
      <c r="AE277" s="15">
        <v>-4012.2792976840065</v>
      </c>
      <c r="AF277" s="15">
        <v>-4333.4845033457023</v>
      </c>
      <c r="AG277" s="15">
        <v>-4503.462624511385</v>
      </c>
    </row>
    <row r="278" spans="1:33" x14ac:dyDescent="0.25">
      <c r="A278" s="4" t="str">
        <f>A272</f>
        <v>Retirement Cost</v>
      </c>
      <c r="B278" s="4" t="s">
        <v>41</v>
      </c>
      <c r="C278" s="15">
        <v>701.42800000000011</v>
      </c>
      <c r="D278" s="15">
        <v>207.36800000000002</v>
      </c>
      <c r="E278" s="15">
        <v>0</v>
      </c>
      <c r="F278" s="15">
        <v>72</v>
      </c>
      <c r="G278" s="15">
        <v>-7.1639999999999997</v>
      </c>
      <c r="H278" s="15">
        <v>14.292</v>
      </c>
      <c r="I278" s="15">
        <v>82.6</v>
      </c>
      <c r="J278" s="15">
        <v>104.3</v>
      </c>
      <c r="K278" s="15">
        <v>34.5</v>
      </c>
      <c r="L278" s="15">
        <v>0</v>
      </c>
      <c r="M278" s="15">
        <v>106.5</v>
      </c>
      <c r="N278" s="15">
        <v>89.024000000000001</v>
      </c>
      <c r="O278" s="15">
        <v>-3.044000000000004</v>
      </c>
      <c r="P278" s="15">
        <v>-11.910000000000004</v>
      </c>
      <c r="Q278" s="15">
        <v>-11.91</v>
      </c>
      <c r="R278" s="15">
        <v>-29.811999999999998</v>
      </c>
      <c r="S278" s="15">
        <v>-32.131999999999998</v>
      </c>
      <c r="T278" s="15">
        <v>-32</v>
      </c>
      <c r="U278" s="15">
        <v>-32</v>
      </c>
      <c r="V278" s="15">
        <v>-32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</row>
    <row r="297" spans="1:33" ht="18.75" x14ac:dyDescent="0.3">
      <c r="A297" s="11" t="s">
        <v>111</v>
      </c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21">
        <v>0</v>
      </c>
    </row>
    <row r="298" spans="1:33" ht="34.5" customHeight="1" x14ac:dyDescent="0.25">
      <c r="A298" s="24" t="s">
        <v>25</v>
      </c>
      <c r="B298" s="24"/>
      <c r="C298" s="15" t="s">
        <v>44</v>
      </c>
      <c r="D298" s="15" t="s">
        <v>60</v>
      </c>
    </row>
    <row r="299" spans="1:33" x14ac:dyDescent="0.25">
      <c r="A299" s="19">
        <v>0.1</v>
      </c>
      <c r="B299" s="24" t="s">
        <v>61</v>
      </c>
      <c r="C299" s="15">
        <v>108.58189242149402</v>
      </c>
      <c r="D299" s="15">
        <v>219.68207981159227</v>
      </c>
    </row>
    <row r="300" spans="1:33" x14ac:dyDescent="0.25">
      <c r="A300" s="19">
        <v>7.0000000000000007E-2</v>
      </c>
      <c r="B300" s="24" t="s">
        <v>61</v>
      </c>
      <c r="C300" s="15">
        <v>143.22930911382517</v>
      </c>
      <c r="D300" s="15">
        <v>267.85984312929497</v>
      </c>
    </row>
    <row r="301" spans="1:33" x14ac:dyDescent="0.25">
      <c r="A301" s="19">
        <v>0.03</v>
      </c>
      <c r="B301" s="24" t="s">
        <v>61</v>
      </c>
      <c r="C301" s="15">
        <v>234.05653489919459</v>
      </c>
      <c r="D301" s="15">
        <v>379.003097302816</v>
      </c>
    </row>
    <row r="302" spans="1:33" x14ac:dyDescent="0.25">
      <c r="A302" s="19">
        <v>0</v>
      </c>
      <c r="B302" s="24" t="s">
        <v>61</v>
      </c>
      <c r="C302" s="15">
        <v>371.21976694213714</v>
      </c>
      <c r="D302" s="15">
        <v>535.0517064355422</v>
      </c>
    </row>
    <row r="303" spans="1:33" x14ac:dyDescent="0.25">
      <c r="B303" s="1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08"/>
  <sheetViews>
    <sheetView topLeftCell="A265" zoomScale="70" zoomScaleNormal="70" workbookViewId="0">
      <selection activeCell="L299" sqref="L299"/>
    </sheetView>
  </sheetViews>
  <sheetFormatPr defaultRowHeight="15" x14ac:dyDescent="0.25"/>
  <cols>
    <col min="1" max="1" width="41.28515625" style="4" customWidth="1"/>
    <col min="2" max="2" width="6.140625" style="4" customWidth="1"/>
    <col min="3" max="4" width="9.28515625" style="4" customWidth="1"/>
    <col min="5" max="32" width="9.140625" style="4"/>
    <col min="33" max="33" width="9.140625" style="4" customWidth="1"/>
    <col min="34" max="16384" width="9.140625" style="4"/>
  </cols>
  <sheetData>
    <row r="1" spans="1:33" ht="19.5" thickBot="1" x14ac:dyDescent="0.35">
      <c r="A1" s="5" t="s">
        <v>74</v>
      </c>
      <c r="B1" s="5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8.75" x14ac:dyDescent="0.3">
      <c r="A2" s="18" t="s">
        <v>112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20">
        <v>0</v>
      </c>
    </row>
    <row r="3" spans="1:33" ht="18.75" x14ac:dyDescent="0.3">
      <c r="A3" s="9"/>
      <c r="B3" s="9"/>
      <c r="C3" s="33">
        <v>2020</v>
      </c>
      <c r="D3" s="33">
        <f>C3+1</f>
        <v>2021</v>
      </c>
      <c r="E3" s="33">
        <f t="shared" ref="E3:AG3" si="0">D3+1</f>
        <v>2022</v>
      </c>
      <c r="F3" s="33">
        <f t="shared" si="0"/>
        <v>2023</v>
      </c>
      <c r="G3" s="33">
        <f t="shared" si="0"/>
        <v>2024</v>
      </c>
      <c r="H3" s="33">
        <f t="shared" si="0"/>
        <v>2025</v>
      </c>
      <c r="I3" s="33">
        <f t="shared" si="0"/>
        <v>2026</v>
      </c>
      <c r="J3" s="33">
        <f t="shared" si="0"/>
        <v>2027</v>
      </c>
      <c r="K3" s="33">
        <f t="shared" si="0"/>
        <v>2028</v>
      </c>
      <c r="L3" s="33">
        <f t="shared" si="0"/>
        <v>2029</v>
      </c>
      <c r="M3" s="33">
        <f t="shared" si="0"/>
        <v>2030</v>
      </c>
      <c r="N3" s="33">
        <f t="shared" si="0"/>
        <v>2031</v>
      </c>
      <c r="O3" s="33">
        <f t="shared" si="0"/>
        <v>2032</v>
      </c>
      <c r="P3" s="33">
        <f t="shared" si="0"/>
        <v>2033</v>
      </c>
      <c r="Q3" s="33">
        <f t="shared" si="0"/>
        <v>2034</v>
      </c>
      <c r="R3" s="33">
        <f t="shared" si="0"/>
        <v>2035</v>
      </c>
      <c r="S3" s="33">
        <f t="shared" si="0"/>
        <v>2036</v>
      </c>
      <c r="T3" s="33">
        <f t="shared" si="0"/>
        <v>2037</v>
      </c>
      <c r="U3" s="33">
        <f t="shared" si="0"/>
        <v>2038</v>
      </c>
      <c r="V3" s="33">
        <f t="shared" si="0"/>
        <v>2039</v>
      </c>
      <c r="W3" s="33">
        <f t="shared" si="0"/>
        <v>2040</v>
      </c>
      <c r="X3" s="33">
        <f t="shared" si="0"/>
        <v>2041</v>
      </c>
      <c r="Y3" s="33">
        <f t="shared" si="0"/>
        <v>2042</v>
      </c>
      <c r="Z3" s="33">
        <f t="shared" si="0"/>
        <v>2043</v>
      </c>
      <c r="AA3" s="33">
        <f t="shared" si="0"/>
        <v>2044</v>
      </c>
      <c r="AB3" s="33">
        <f t="shared" si="0"/>
        <v>2045</v>
      </c>
      <c r="AC3" s="33">
        <f t="shared" si="0"/>
        <v>2046</v>
      </c>
      <c r="AD3" s="33">
        <f t="shared" si="0"/>
        <v>2047</v>
      </c>
      <c r="AE3" s="33">
        <f t="shared" si="0"/>
        <v>2048</v>
      </c>
      <c r="AF3" s="33">
        <f t="shared" si="0"/>
        <v>2049</v>
      </c>
      <c r="AG3" s="33">
        <f t="shared" si="0"/>
        <v>2050</v>
      </c>
    </row>
    <row r="4" spans="1:33" x14ac:dyDescent="0.25">
      <c r="A4" s="37" t="s">
        <v>77</v>
      </c>
      <c r="B4" s="12" t="s">
        <v>75</v>
      </c>
      <c r="C4" s="35">
        <v>71.900000000000006</v>
      </c>
      <c r="D4" s="35">
        <v>76.933000000000007</v>
      </c>
      <c r="E4" s="35">
        <v>84.626300000000015</v>
      </c>
      <c r="F4" s="35">
        <v>90.550141000000025</v>
      </c>
      <c r="G4" s="35">
        <v>91.90839311500001</v>
      </c>
      <c r="H4" s="35">
        <v>93.746560977300007</v>
      </c>
      <c r="I4" s="35">
        <v>91.871629757754008</v>
      </c>
      <c r="J4" s="35">
        <v>90.034197162598929</v>
      </c>
      <c r="K4" s="35">
        <v>88.233513219346946</v>
      </c>
      <c r="L4" s="35">
        <v>86.46884295496001</v>
      </c>
      <c r="M4" s="35">
        <v>85.5</v>
      </c>
      <c r="N4" s="35">
        <v>82.935000000000002</v>
      </c>
      <c r="O4" s="35">
        <v>82.105649999999997</v>
      </c>
      <c r="P4" s="35">
        <v>81.2845935</v>
      </c>
      <c r="Q4" s="35">
        <v>80.471747565000001</v>
      </c>
      <c r="R4" s="35">
        <v>79.667030089350007</v>
      </c>
      <c r="S4" s="35">
        <v>78.870359788456511</v>
      </c>
      <c r="T4" s="35">
        <v>78.081656190571948</v>
      </c>
      <c r="U4" s="35">
        <v>77.300839628666225</v>
      </c>
      <c r="V4" s="35">
        <v>76.527831232379569</v>
      </c>
      <c r="W4" s="35">
        <v>75.762552920055768</v>
      </c>
      <c r="X4" s="35">
        <v>75.004927390855215</v>
      </c>
      <c r="Y4" s="35">
        <v>74.254878116946657</v>
      </c>
      <c r="Z4" s="35">
        <v>69.400000000000006</v>
      </c>
      <c r="AA4" s="35">
        <v>66.900000000000006</v>
      </c>
      <c r="AB4" s="35">
        <v>64.400000000000006</v>
      </c>
      <c r="AC4" s="35">
        <v>61.900000000000006</v>
      </c>
      <c r="AD4" s="35">
        <v>59.400000000000006</v>
      </c>
      <c r="AE4" s="35">
        <v>56.900000000000006</v>
      </c>
      <c r="AF4" s="35">
        <v>54.400000000000006</v>
      </c>
      <c r="AG4" s="35">
        <v>51.900000000000006</v>
      </c>
    </row>
    <row r="5" spans="1:33" x14ac:dyDescent="0.25">
      <c r="A5" s="37" t="s">
        <v>78</v>
      </c>
      <c r="B5" s="36" t="s">
        <v>31</v>
      </c>
      <c r="C5" s="35">
        <v>14500</v>
      </c>
      <c r="D5" s="35">
        <v>29000</v>
      </c>
      <c r="E5" s="35">
        <v>43500</v>
      </c>
      <c r="F5" s="35">
        <v>58000</v>
      </c>
      <c r="G5" s="35">
        <v>72500</v>
      </c>
      <c r="H5" s="35">
        <v>87000</v>
      </c>
      <c r="I5" s="35">
        <v>101500</v>
      </c>
      <c r="J5" s="35">
        <v>116000</v>
      </c>
      <c r="K5" s="35">
        <v>130500</v>
      </c>
      <c r="L5" s="35">
        <v>145000</v>
      </c>
      <c r="M5" s="35">
        <v>159500</v>
      </c>
      <c r="N5" s="35">
        <v>166950</v>
      </c>
      <c r="O5" s="35">
        <v>174400</v>
      </c>
      <c r="P5" s="35">
        <v>181850</v>
      </c>
      <c r="Q5" s="35">
        <v>189300</v>
      </c>
      <c r="R5" s="35">
        <v>196750</v>
      </c>
      <c r="S5" s="35">
        <v>204200</v>
      </c>
      <c r="T5" s="35">
        <v>211650</v>
      </c>
      <c r="U5" s="35">
        <v>219100</v>
      </c>
      <c r="V5" s="35">
        <v>226550</v>
      </c>
      <c r="W5" s="35">
        <v>234000</v>
      </c>
      <c r="X5" s="35">
        <v>234000</v>
      </c>
      <c r="Y5" s="35">
        <v>234000</v>
      </c>
      <c r="Z5" s="35">
        <v>234000</v>
      </c>
      <c r="AA5" s="35">
        <v>234000</v>
      </c>
      <c r="AB5" s="35">
        <v>234000</v>
      </c>
      <c r="AC5" s="35">
        <v>234000</v>
      </c>
      <c r="AD5" s="35">
        <v>234000</v>
      </c>
      <c r="AE5" s="35">
        <v>234000</v>
      </c>
      <c r="AF5" s="35">
        <v>234000</v>
      </c>
      <c r="AG5" s="35">
        <v>234000</v>
      </c>
    </row>
    <row r="6" spans="1:33" ht="18.75" x14ac:dyDescent="0.3">
      <c r="A6" s="9"/>
      <c r="B6" s="9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18.75" x14ac:dyDescent="0.3">
      <c r="A7" s="9"/>
      <c r="B7" s="9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 spans="1:33" ht="18.75" x14ac:dyDescent="0.3">
      <c r="A8" s="9"/>
      <c r="B8" s="9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18.75" x14ac:dyDescent="0.3">
      <c r="A9" s="9"/>
      <c r="B9" s="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18.75" x14ac:dyDescent="0.3">
      <c r="A10" s="9"/>
      <c r="B10" s="9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 spans="1:33" ht="18.75" x14ac:dyDescent="0.3">
      <c r="A11" s="9"/>
      <c r="B11" s="9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 spans="1:33" ht="18.75" x14ac:dyDescent="0.3">
      <c r="A12" s="9"/>
      <c r="B12" s="9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 spans="1:33" ht="18.75" x14ac:dyDescent="0.3">
      <c r="A13" s="9"/>
      <c r="B13" s="9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 spans="1:33" ht="18.75" x14ac:dyDescent="0.3">
      <c r="A14" s="9"/>
      <c r="B14" s="9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 spans="1:33" ht="18.75" x14ac:dyDescent="0.3">
      <c r="A15" s="9"/>
      <c r="B15" s="9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 spans="1:33" ht="18.75" x14ac:dyDescent="0.3">
      <c r="A16" s="9"/>
      <c r="B16" s="9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 spans="1:33" ht="18.75" x14ac:dyDescent="0.3">
      <c r="A17" s="9"/>
      <c r="B17" s="9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 spans="1:33" ht="18.75" x14ac:dyDescent="0.3">
      <c r="A18" s="9"/>
      <c r="B18" s="9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 spans="1:33" ht="18.75" x14ac:dyDescent="0.3">
      <c r="A19" s="9"/>
      <c r="B19" s="9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</row>
    <row r="20" spans="1:33" ht="18.75" x14ac:dyDescent="0.3">
      <c r="A20" s="9"/>
      <c r="B20" s="9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1:33" ht="18.75" x14ac:dyDescent="0.3">
      <c r="A21" s="9"/>
      <c r="B21" s="9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 spans="1:33" ht="18.75" x14ac:dyDescent="0.3">
      <c r="A22" s="9"/>
      <c r="B22" s="9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</row>
    <row r="23" spans="1:33" ht="18.75" x14ac:dyDescent="0.3">
      <c r="A23" s="9"/>
      <c r="B23" s="9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ht="18.75" x14ac:dyDescent="0.3">
      <c r="A24" s="18" t="s">
        <v>113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20">
        <v>0</v>
      </c>
    </row>
    <row r="25" spans="1:33" x14ac:dyDescent="0.25">
      <c r="A25" s="1" t="s">
        <v>11</v>
      </c>
      <c r="B25" s="1"/>
      <c r="C25" s="1">
        <v>2020</v>
      </c>
      <c r="D25" s="1">
        <f>C25+1</f>
        <v>2021</v>
      </c>
      <c r="E25" s="1">
        <f t="shared" ref="E25:AG25" si="1">D25+1</f>
        <v>2022</v>
      </c>
      <c r="F25" s="1">
        <f t="shared" si="1"/>
        <v>2023</v>
      </c>
      <c r="G25" s="1">
        <f t="shared" si="1"/>
        <v>2024</v>
      </c>
      <c r="H25" s="1">
        <f t="shared" si="1"/>
        <v>2025</v>
      </c>
      <c r="I25" s="1">
        <f t="shared" si="1"/>
        <v>2026</v>
      </c>
      <c r="J25" s="1">
        <f t="shared" si="1"/>
        <v>2027</v>
      </c>
      <c r="K25" s="1">
        <f t="shared" si="1"/>
        <v>2028</v>
      </c>
      <c r="L25" s="1">
        <f t="shared" si="1"/>
        <v>2029</v>
      </c>
      <c r="M25" s="1">
        <f t="shared" si="1"/>
        <v>2030</v>
      </c>
      <c r="N25" s="1">
        <f t="shared" si="1"/>
        <v>2031</v>
      </c>
      <c r="O25" s="1">
        <f t="shared" si="1"/>
        <v>2032</v>
      </c>
      <c r="P25" s="1">
        <f t="shared" si="1"/>
        <v>2033</v>
      </c>
      <c r="Q25" s="1">
        <f t="shared" si="1"/>
        <v>2034</v>
      </c>
      <c r="R25" s="1">
        <f t="shared" si="1"/>
        <v>2035</v>
      </c>
      <c r="S25" s="1">
        <f t="shared" si="1"/>
        <v>2036</v>
      </c>
      <c r="T25" s="1">
        <f t="shared" si="1"/>
        <v>2037</v>
      </c>
      <c r="U25" s="1">
        <f t="shared" si="1"/>
        <v>2038</v>
      </c>
      <c r="V25" s="1">
        <f t="shared" si="1"/>
        <v>2039</v>
      </c>
      <c r="W25" s="1">
        <f t="shared" si="1"/>
        <v>2040</v>
      </c>
      <c r="X25" s="1">
        <f t="shared" si="1"/>
        <v>2041</v>
      </c>
      <c r="Y25" s="1">
        <f t="shared" si="1"/>
        <v>2042</v>
      </c>
      <c r="Z25" s="1">
        <f t="shared" si="1"/>
        <v>2043</v>
      </c>
      <c r="AA25" s="1">
        <f t="shared" si="1"/>
        <v>2044</v>
      </c>
      <c r="AB25" s="1">
        <f t="shared" si="1"/>
        <v>2045</v>
      </c>
      <c r="AC25" s="1">
        <f t="shared" si="1"/>
        <v>2046</v>
      </c>
      <c r="AD25" s="1">
        <f t="shared" si="1"/>
        <v>2047</v>
      </c>
      <c r="AE25" s="1">
        <f t="shared" si="1"/>
        <v>2048</v>
      </c>
      <c r="AF25" s="1">
        <f t="shared" si="1"/>
        <v>2049</v>
      </c>
      <c r="AG25" s="1">
        <f t="shared" si="1"/>
        <v>2050</v>
      </c>
    </row>
    <row r="26" spans="1:33" x14ac:dyDescent="0.25">
      <c r="A26" s="4" t="s">
        <v>24</v>
      </c>
      <c r="B26" s="4" t="s">
        <v>42</v>
      </c>
      <c r="C26" s="15">
        <v>234.19341054354916</v>
      </c>
      <c r="D26" s="15">
        <v>234.27204159182483</v>
      </c>
      <c r="E26" s="15">
        <v>236.3248511869117</v>
      </c>
      <c r="F26" s="15">
        <v>234.23242198414641</v>
      </c>
      <c r="G26" s="15">
        <v>231.75862906855656</v>
      </c>
      <c r="H26" s="15">
        <v>233.25197993243887</v>
      </c>
      <c r="I26" s="15">
        <v>234.1633484037539</v>
      </c>
      <c r="J26" s="15">
        <v>231.16740171115845</v>
      </c>
      <c r="K26" s="15">
        <v>228.3668110614573</v>
      </c>
      <c r="L26" s="15">
        <v>232.77254417865586</v>
      </c>
      <c r="M26" s="15">
        <v>225.1889810494539</v>
      </c>
      <c r="N26" s="15">
        <v>228.05091642390425</v>
      </c>
      <c r="O26" s="15">
        <v>232.16414248813368</v>
      </c>
      <c r="P26" s="15">
        <v>238.95978652899805</v>
      </c>
      <c r="Q26" s="15">
        <v>243.36238442874776</v>
      </c>
      <c r="R26" s="15">
        <v>253.07647378861859</v>
      </c>
      <c r="S26" s="15">
        <v>255.98124568083355</v>
      </c>
      <c r="T26" s="15">
        <v>259.9592526490398</v>
      </c>
      <c r="U26" s="15">
        <v>264.41762032324328</v>
      </c>
      <c r="V26" s="15">
        <v>272.17201708705551</v>
      </c>
      <c r="W26" s="15">
        <v>278.45181612645132</v>
      </c>
      <c r="X26" s="15">
        <v>287.97760143194779</v>
      </c>
      <c r="Y26" s="15">
        <v>298.20456785856959</v>
      </c>
      <c r="Z26" s="15">
        <v>313.8241083845457</v>
      </c>
      <c r="AA26" s="15">
        <v>320.47601322753235</v>
      </c>
      <c r="AB26" s="15">
        <v>332.52920080735544</v>
      </c>
      <c r="AC26" s="15">
        <v>343.6827192386894</v>
      </c>
      <c r="AD26" s="15">
        <v>354.39434036139363</v>
      </c>
      <c r="AE26" s="15">
        <v>365.56206977466888</v>
      </c>
      <c r="AF26" s="15">
        <v>379.78587988602555</v>
      </c>
      <c r="AG26" s="15">
        <v>392.05315394082589</v>
      </c>
    </row>
    <row r="27" spans="1:33" x14ac:dyDescent="0.25"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x14ac:dyDescent="0.25">
      <c r="A28" s="1" t="s">
        <v>10</v>
      </c>
      <c r="B28" s="1"/>
      <c r="C28" s="17">
        <f>C25</f>
        <v>2020</v>
      </c>
      <c r="D28" s="17">
        <f t="shared" ref="D28:AG28" si="2">D25</f>
        <v>2021</v>
      </c>
      <c r="E28" s="17">
        <f t="shared" si="2"/>
        <v>2022</v>
      </c>
      <c r="F28" s="17">
        <f t="shared" si="2"/>
        <v>2023</v>
      </c>
      <c r="G28" s="17">
        <f t="shared" si="2"/>
        <v>2024</v>
      </c>
      <c r="H28" s="17">
        <f t="shared" si="2"/>
        <v>2025</v>
      </c>
      <c r="I28" s="17">
        <f t="shared" si="2"/>
        <v>2026</v>
      </c>
      <c r="J28" s="17">
        <f t="shared" si="2"/>
        <v>2027</v>
      </c>
      <c r="K28" s="17">
        <f t="shared" si="2"/>
        <v>2028</v>
      </c>
      <c r="L28" s="17">
        <f t="shared" si="2"/>
        <v>2029</v>
      </c>
      <c r="M28" s="17">
        <f t="shared" si="2"/>
        <v>2030</v>
      </c>
      <c r="N28" s="17">
        <f t="shared" si="2"/>
        <v>2031</v>
      </c>
      <c r="O28" s="17">
        <f t="shared" si="2"/>
        <v>2032</v>
      </c>
      <c r="P28" s="17">
        <f t="shared" si="2"/>
        <v>2033</v>
      </c>
      <c r="Q28" s="17">
        <f t="shared" si="2"/>
        <v>2034</v>
      </c>
      <c r="R28" s="17">
        <f t="shared" si="2"/>
        <v>2035</v>
      </c>
      <c r="S28" s="17">
        <f t="shared" si="2"/>
        <v>2036</v>
      </c>
      <c r="T28" s="17">
        <f t="shared" si="2"/>
        <v>2037</v>
      </c>
      <c r="U28" s="17">
        <f t="shared" si="2"/>
        <v>2038</v>
      </c>
      <c r="V28" s="17">
        <f t="shared" si="2"/>
        <v>2039</v>
      </c>
      <c r="W28" s="17">
        <f t="shared" si="2"/>
        <v>2040</v>
      </c>
      <c r="X28" s="17">
        <f t="shared" si="2"/>
        <v>2041</v>
      </c>
      <c r="Y28" s="17">
        <f t="shared" si="2"/>
        <v>2042</v>
      </c>
      <c r="Z28" s="17">
        <f t="shared" si="2"/>
        <v>2043</v>
      </c>
      <c r="AA28" s="17">
        <f t="shared" si="2"/>
        <v>2044</v>
      </c>
      <c r="AB28" s="17">
        <f t="shared" si="2"/>
        <v>2045</v>
      </c>
      <c r="AC28" s="17">
        <f t="shared" si="2"/>
        <v>2046</v>
      </c>
      <c r="AD28" s="17">
        <f t="shared" si="2"/>
        <v>2047</v>
      </c>
      <c r="AE28" s="17">
        <f t="shared" si="2"/>
        <v>2048</v>
      </c>
      <c r="AF28" s="17">
        <f t="shared" si="2"/>
        <v>2049</v>
      </c>
      <c r="AG28" s="17">
        <f t="shared" si="2"/>
        <v>2050</v>
      </c>
    </row>
    <row r="29" spans="1:33" x14ac:dyDescent="0.25">
      <c r="A29" s="4" t="s">
        <v>24</v>
      </c>
      <c r="B29" s="4" t="s">
        <v>42</v>
      </c>
      <c r="C29" s="15">
        <v>2.9864857715431015</v>
      </c>
      <c r="D29" s="15">
        <v>0.24671163123704787</v>
      </c>
      <c r="E29" s="15">
        <v>-0.73944842083463413</v>
      </c>
      <c r="F29" s="15">
        <v>-4.8158732593213927</v>
      </c>
      <c r="G29" s="15">
        <v>-9.7740338346071951</v>
      </c>
      <c r="H29" s="15">
        <v>-10.967132862889031</v>
      </c>
      <c r="I29" s="15">
        <v>-12.979470374884841</v>
      </c>
      <c r="J29" s="15">
        <v>-18.830028297051939</v>
      </c>
      <c r="K29" s="15">
        <v>-24.593533791944935</v>
      </c>
      <c r="L29" s="15">
        <v>-25.006797552815186</v>
      </c>
      <c r="M29" s="15">
        <v>-36.161933074378169</v>
      </c>
      <c r="N29" s="15">
        <v>-37.395368494475463</v>
      </c>
      <c r="O29" s="15">
        <v>-37.206832499914981</v>
      </c>
      <c r="P29" s="15">
        <v>-34.623626346644926</v>
      </c>
      <c r="Q29" s="15">
        <v>-35.410889695279366</v>
      </c>
      <c r="R29" s="15">
        <v>-30.2037101463836</v>
      </c>
      <c r="S29" s="15">
        <v>-32.11920150705609</v>
      </c>
      <c r="T29" s="15">
        <v>-33.084836932239853</v>
      </c>
      <c r="U29" s="15">
        <v>-36.03244576654123</v>
      </c>
      <c r="V29" s="15">
        <v>-35.008190995202824</v>
      </c>
      <c r="W29" s="15">
        <v>-36.305908809956918</v>
      </c>
      <c r="X29" s="15">
        <v>-33.95995222431992</v>
      </c>
      <c r="Y29" s="15">
        <v>-30.489489306411826</v>
      </c>
      <c r="Z29" s="15">
        <v>-22.008046464185895</v>
      </c>
      <c r="AA29" s="15">
        <v>-21.596422224548007</v>
      </c>
      <c r="AB29" s="15">
        <v>-17.498597099075312</v>
      </c>
      <c r="AC29" s="15">
        <v>-15.377252404246235</v>
      </c>
      <c r="AD29" s="15">
        <v>-13.236373672939578</v>
      </c>
      <c r="AE29" s="15">
        <v>-10.587815281143946</v>
      </c>
      <c r="AF29" s="15">
        <v>-4.7980695067641932</v>
      </c>
      <c r="AG29" s="15">
        <v>-1.700401900840518</v>
      </c>
    </row>
    <row r="39" spans="1:33" x14ac:dyDescent="0.25">
      <c r="B39" s="26"/>
    </row>
    <row r="46" spans="1:33" ht="18.75" x14ac:dyDescent="0.3">
      <c r="A46" s="18" t="s">
        <v>114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20">
        <v>0</v>
      </c>
    </row>
    <row r="47" spans="1:33" x14ac:dyDescent="0.25">
      <c r="A47" s="1" t="s">
        <v>26</v>
      </c>
      <c r="B47" s="1"/>
      <c r="C47" s="1">
        <f>C25</f>
        <v>2020</v>
      </c>
      <c r="D47" s="1">
        <f t="shared" ref="D47:AG47" si="3">D25</f>
        <v>2021</v>
      </c>
      <c r="E47" s="1">
        <f t="shared" si="3"/>
        <v>2022</v>
      </c>
      <c r="F47" s="1">
        <f t="shared" si="3"/>
        <v>2023</v>
      </c>
      <c r="G47" s="1">
        <f t="shared" si="3"/>
        <v>2024</v>
      </c>
      <c r="H47" s="1">
        <f t="shared" si="3"/>
        <v>2025</v>
      </c>
      <c r="I47" s="1">
        <f t="shared" si="3"/>
        <v>2026</v>
      </c>
      <c r="J47" s="1">
        <f t="shared" si="3"/>
        <v>2027</v>
      </c>
      <c r="K47" s="1">
        <f t="shared" si="3"/>
        <v>2028</v>
      </c>
      <c r="L47" s="1">
        <f t="shared" si="3"/>
        <v>2029</v>
      </c>
      <c r="M47" s="1">
        <f t="shared" si="3"/>
        <v>2030</v>
      </c>
      <c r="N47" s="1">
        <f t="shared" si="3"/>
        <v>2031</v>
      </c>
      <c r="O47" s="1">
        <f t="shared" si="3"/>
        <v>2032</v>
      </c>
      <c r="P47" s="1">
        <f t="shared" si="3"/>
        <v>2033</v>
      </c>
      <c r="Q47" s="1">
        <f t="shared" si="3"/>
        <v>2034</v>
      </c>
      <c r="R47" s="1">
        <f t="shared" si="3"/>
        <v>2035</v>
      </c>
      <c r="S47" s="1">
        <f t="shared" si="3"/>
        <v>2036</v>
      </c>
      <c r="T47" s="1">
        <f t="shared" si="3"/>
        <v>2037</v>
      </c>
      <c r="U47" s="1">
        <f t="shared" si="3"/>
        <v>2038</v>
      </c>
      <c r="V47" s="1">
        <f t="shared" si="3"/>
        <v>2039</v>
      </c>
      <c r="W47" s="1">
        <f t="shared" si="3"/>
        <v>2040</v>
      </c>
      <c r="X47" s="1">
        <f t="shared" si="3"/>
        <v>2041</v>
      </c>
      <c r="Y47" s="1">
        <f t="shared" si="3"/>
        <v>2042</v>
      </c>
      <c r="Z47" s="1">
        <f t="shared" si="3"/>
        <v>2043</v>
      </c>
      <c r="AA47" s="1">
        <f t="shared" si="3"/>
        <v>2044</v>
      </c>
      <c r="AB47" s="1">
        <f t="shared" si="3"/>
        <v>2045</v>
      </c>
      <c r="AC47" s="1">
        <f t="shared" si="3"/>
        <v>2046</v>
      </c>
      <c r="AD47" s="1">
        <f t="shared" si="3"/>
        <v>2047</v>
      </c>
      <c r="AE47" s="1">
        <f t="shared" si="3"/>
        <v>2048</v>
      </c>
      <c r="AF47" s="1">
        <f t="shared" si="3"/>
        <v>2049</v>
      </c>
      <c r="AG47" s="1">
        <f t="shared" si="3"/>
        <v>2050</v>
      </c>
    </row>
    <row r="48" spans="1:33" x14ac:dyDescent="0.25">
      <c r="A48" s="4" t="s">
        <v>45</v>
      </c>
      <c r="B48" s="4" t="s">
        <v>31</v>
      </c>
      <c r="C48" s="15">
        <v>89871.570258799999</v>
      </c>
      <c r="D48" s="15">
        <v>80366.445970600005</v>
      </c>
      <c r="E48" s="15">
        <v>68796.708159200003</v>
      </c>
      <c r="F48" s="15">
        <v>61250.773442999998</v>
      </c>
      <c r="G48" s="15">
        <v>55138.952765899994</v>
      </c>
      <c r="H48" s="15">
        <v>45596.874072099999</v>
      </c>
      <c r="I48" s="15">
        <v>41028.719599600008</v>
      </c>
      <c r="J48" s="15">
        <v>37821.688356500003</v>
      </c>
      <c r="K48" s="15">
        <v>35866.310835999997</v>
      </c>
      <c r="L48" s="15">
        <v>34332.004372489995</v>
      </c>
      <c r="M48" s="15">
        <v>29860.725837000005</v>
      </c>
      <c r="N48" s="15">
        <v>24060.512900000005</v>
      </c>
      <c r="O48" s="15">
        <v>18487.218099999998</v>
      </c>
      <c r="P48" s="15">
        <v>11957.2534</v>
      </c>
      <c r="Q48" s="15">
        <v>7669.6853999999994</v>
      </c>
      <c r="R48" s="15">
        <v>5135.3611200000005</v>
      </c>
      <c r="S48" s="15">
        <v>4800.2641999999996</v>
      </c>
      <c r="T48" s="15">
        <v>3387.9480199999998</v>
      </c>
      <c r="U48" s="15">
        <v>3337.0706</v>
      </c>
      <c r="V48" s="15">
        <v>3379.9636999999998</v>
      </c>
      <c r="W48" s="15">
        <v>3412.6639999999998</v>
      </c>
      <c r="X48" s="15">
        <v>3603.7872000000007</v>
      </c>
      <c r="Y48" s="15">
        <v>4330.9727000000003</v>
      </c>
      <c r="Z48" s="15">
        <v>10069.144100000001</v>
      </c>
      <c r="AA48" s="15">
        <v>10537.170899999999</v>
      </c>
      <c r="AB48" s="15">
        <v>14170.0962</v>
      </c>
      <c r="AC48" s="15">
        <v>15178.093700000001</v>
      </c>
      <c r="AD48" s="15">
        <v>19433.361700000001</v>
      </c>
      <c r="AE48" s="15">
        <v>20626.914099999998</v>
      </c>
      <c r="AF48" s="15">
        <v>25688.8423</v>
      </c>
      <c r="AG48" s="15">
        <v>27013.865199999997</v>
      </c>
    </row>
    <row r="49" spans="1:33" x14ac:dyDescent="0.25">
      <c r="A49" s="4" t="s">
        <v>46</v>
      </c>
      <c r="B49" s="4" t="s">
        <v>31</v>
      </c>
      <c r="C49" s="15">
        <v>38040.209060000008</v>
      </c>
      <c r="D49" s="15">
        <v>34709.188599999994</v>
      </c>
      <c r="E49" s="15">
        <v>31367.819899999999</v>
      </c>
      <c r="F49" s="15">
        <v>29372.365000000002</v>
      </c>
      <c r="G49" s="15">
        <v>27912.1145</v>
      </c>
      <c r="H49" s="15">
        <v>20820.728300000002</v>
      </c>
      <c r="I49" s="15">
        <v>18824.200199999999</v>
      </c>
      <c r="J49" s="15">
        <v>17783.9509</v>
      </c>
      <c r="K49" s="15">
        <v>16282.39</v>
      </c>
      <c r="L49" s="15">
        <v>16062.876</v>
      </c>
      <c r="M49" s="15">
        <v>5695.2389999999996</v>
      </c>
      <c r="N49" s="15">
        <v>1354.9348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</row>
    <row r="50" spans="1:33" x14ac:dyDescent="0.25">
      <c r="A50" s="4" t="s">
        <v>47</v>
      </c>
      <c r="B50" s="4" t="s">
        <v>31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</row>
    <row r="51" spans="1:33" x14ac:dyDescent="0.25">
      <c r="A51" s="4" t="s">
        <v>48</v>
      </c>
      <c r="B51" s="4" t="s">
        <v>31</v>
      </c>
      <c r="C51" s="15">
        <v>3909.4295184265993</v>
      </c>
      <c r="D51" s="15">
        <v>5144.9955576900002</v>
      </c>
      <c r="E51" s="15">
        <v>4397.36972246</v>
      </c>
      <c r="F51" s="15">
        <v>4372.0406918299996</v>
      </c>
      <c r="G51" s="15">
        <v>5165.3213053999989</v>
      </c>
      <c r="H51" s="15">
        <v>5026.8560099000006</v>
      </c>
      <c r="I51" s="15">
        <v>5355.5551962000009</v>
      </c>
      <c r="J51" s="15">
        <v>6023.8151404</v>
      </c>
      <c r="K51" s="15">
        <v>6607.7179020999993</v>
      </c>
      <c r="L51" s="15">
        <v>7975.8686151000002</v>
      </c>
      <c r="M51" s="15">
        <v>10472.741349300002</v>
      </c>
      <c r="N51" s="15">
        <v>11667.8189748</v>
      </c>
      <c r="O51" s="15">
        <v>12234.959473099998</v>
      </c>
      <c r="P51" s="15">
        <v>13272.730310400002</v>
      </c>
      <c r="Q51" s="15">
        <v>13346.9859495</v>
      </c>
      <c r="R51" s="15">
        <v>13610.352847800001</v>
      </c>
      <c r="S51" s="15">
        <v>13159.2547261</v>
      </c>
      <c r="T51" s="15">
        <v>12905.830479299999</v>
      </c>
      <c r="U51" s="15">
        <v>12609.185787699998</v>
      </c>
      <c r="V51" s="15">
        <v>12773.711545400001</v>
      </c>
      <c r="W51" s="15">
        <v>12945.3082163</v>
      </c>
      <c r="X51" s="15">
        <v>13353.7639848</v>
      </c>
      <c r="Y51" s="15">
        <v>13075.667461700003</v>
      </c>
      <c r="Z51" s="15">
        <v>12140.192346940001</v>
      </c>
      <c r="AA51" s="15">
        <v>11622.074234389998</v>
      </c>
      <c r="AB51" s="15">
        <v>11534.079896699999</v>
      </c>
      <c r="AC51" s="15">
        <v>11327.81179555</v>
      </c>
      <c r="AD51" s="15">
        <v>11581.32499508</v>
      </c>
      <c r="AE51" s="15">
        <v>12290.819811870002</v>
      </c>
      <c r="AF51" s="15">
        <v>11383.471166286003</v>
      </c>
      <c r="AG51" s="15">
        <v>12422.467080449998</v>
      </c>
    </row>
    <row r="52" spans="1:33" x14ac:dyDescent="0.25">
      <c r="A52" s="4" t="s">
        <v>49</v>
      </c>
      <c r="B52" s="4" t="s">
        <v>31</v>
      </c>
      <c r="C52" s="15">
        <v>11854.08786616</v>
      </c>
      <c r="D52" s="15">
        <v>11931.5872</v>
      </c>
      <c r="E52" s="15">
        <v>11395.8537</v>
      </c>
      <c r="F52" s="15">
        <v>12576.922999999999</v>
      </c>
      <c r="G52" s="15">
        <v>12628.840099999998</v>
      </c>
      <c r="H52" s="15">
        <v>12015.046200000001</v>
      </c>
      <c r="I52" s="15">
        <v>11931.0882</v>
      </c>
      <c r="J52" s="15">
        <v>11678.289499999999</v>
      </c>
      <c r="K52" s="15">
        <v>11727.824399999998</v>
      </c>
      <c r="L52" s="15">
        <v>12655.5726</v>
      </c>
      <c r="M52" s="15">
        <v>12899.9643</v>
      </c>
      <c r="N52" s="15">
        <v>12714.634600000001</v>
      </c>
      <c r="O52" s="15">
        <v>13246.902050000001</v>
      </c>
      <c r="P52" s="15">
        <v>13621.41418</v>
      </c>
      <c r="Q52" s="15">
        <v>12896.76626</v>
      </c>
      <c r="R52" s="15">
        <v>13003.292519999999</v>
      </c>
      <c r="S52" s="15">
        <v>12669.777380000001</v>
      </c>
      <c r="T52" s="15">
        <v>13536.093700000001</v>
      </c>
      <c r="U52" s="15">
        <v>13906.00547</v>
      </c>
      <c r="V52" s="15">
        <v>14039.913640000002</v>
      </c>
      <c r="W52" s="15">
        <v>14109.445469999999</v>
      </c>
      <c r="X52" s="15">
        <v>15999.754490000001</v>
      </c>
      <c r="Y52" s="15">
        <v>18835.742296999997</v>
      </c>
      <c r="Z52" s="15">
        <v>18450.867836000001</v>
      </c>
      <c r="AA52" s="15">
        <v>20434.820394000002</v>
      </c>
      <c r="AB52" s="15">
        <v>22401.846886699997</v>
      </c>
      <c r="AC52" s="15">
        <v>25567.9375091</v>
      </c>
      <c r="AD52" s="15">
        <v>26432.327845200001</v>
      </c>
      <c r="AE52" s="15">
        <v>29982.294481800003</v>
      </c>
      <c r="AF52" s="15">
        <v>33263.577695699998</v>
      </c>
      <c r="AG52" s="15">
        <v>37473.1785819</v>
      </c>
    </row>
    <row r="53" spans="1:33" x14ac:dyDescent="0.25">
      <c r="A53" s="4" t="s">
        <v>50</v>
      </c>
      <c r="B53" s="4" t="s">
        <v>31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</row>
    <row r="54" spans="1:33" x14ac:dyDescent="0.25">
      <c r="A54" s="4" t="s">
        <v>51</v>
      </c>
      <c r="B54" s="4" t="s">
        <v>31</v>
      </c>
      <c r="C54" s="15">
        <v>24.257918873000001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</row>
    <row r="55" spans="1:33" x14ac:dyDescent="0.25">
      <c r="A55" s="4" t="s">
        <v>52</v>
      </c>
      <c r="B55" s="4" t="s">
        <v>31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</row>
    <row r="56" spans="1:33" x14ac:dyDescent="0.25">
      <c r="A56" s="4" t="s">
        <v>53</v>
      </c>
      <c r="B56" s="4" t="s">
        <v>31</v>
      </c>
      <c r="C56" s="15">
        <v>17235.333047</v>
      </c>
      <c r="D56" s="15">
        <v>17425.991260000003</v>
      </c>
      <c r="E56" s="15">
        <v>17456.073069999999</v>
      </c>
      <c r="F56" s="15">
        <v>17610.4601</v>
      </c>
      <c r="G56" s="15">
        <v>17600.004560000001</v>
      </c>
      <c r="H56" s="15">
        <v>17941.039250000002</v>
      </c>
      <c r="I56" s="15">
        <v>17942.234649999999</v>
      </c>
      <c r="J56" s="15">
        <v>18067.460599999999</v>
      </c>
      <c r="K56" s="15">
        <v>18231.419199999997</v>
      </c>
      <c r="L56" s="15">
        <v>18411.40438</v>
      </c>
      <c r="M56" s="15">
        <v>18469.77994</v>
      </c>
      <c r="N56" s="15">
        <v>18590.13581</v>
      </c>
      <c r="O56" s="15">
        <v>18678.84534</v>
      </c>
      <c r="P56" s="15">
        <v>18889.052600000003</v>
      </c>
      <c r="Q56" s="15">
        <v>18994.223480000001</v>
      </c>
      <c r="R56" s="15">
        <v>19163.414980000001</v>
      </c>
      <c r="S56" s="15">
        <v>19219.319009999999</v>
      </c>
      <c r="T56" s="15">
        <v>19137.555690000001</v>
      </c>
      <c r="U56" s="15">
        <v>19196.272369999999</v>
      </c>
      <c r="V56" s="15">
        <v>19147.27475</v>
      </c>
      <c r="W56" s="15">
        <v>19104.595389999999</v>
      </c>
      <c r="X56" s="15">
        <v>19023.228080000001</v>
      </c>
      <c r="Y56" s="15">
        <v>18995.303939999998</v>
      </c>
      <c r="Z56" s="15">
        <v>18836.551480000002</v>
      </c>
      <c r="AA56" s="15">
        <v>18775.258170000001</v>
      </c>
      <c r="AB56" s="15">
        <v>18811.243330000001</v>
      </c>
      <c r="AC56" s="15">
        <v>18594.687989999999</v>
      </c>
      <c r="AD56" s="15">
        <v>18527.708849999999</v>
      </c>
      <c r="AE56" s="15">
        <v>18317.04034</v>
      </c>
      <c r="AF56" s="15">
        <v>18217.133180000001</v>
      </c>
      <c r="AG56" s="15">
        <v>18107.09434</v>
      </c>
    </row>
    <row r="57" spans="1:33" x14ac:dyDescent="0.25">
      <c r="A57" s="4" t="s">
        <v>54</v>
      </c>
      <c r="B57" s="4" t="s">
        <v>31</v>
      </c>
      <c r="C57" s="15">
        <v>52835.063129999995</v>
      </c>
      <c r="D57" s="15">
        <v>54103.500749999999</v>
      </c>
      <c r="E57" s="15">
        <v>66962.548785649997</v>
      </c>
      <c r="F57" s="15">
        <v>69693.541490000003</v>
      </c>
      <c r="G57" s="15">
        <v>70592.892989999993</v>
      </c>
      <c r="H57" s="15">
        <v>88269.519939999984</v>
      </c>
      <c r="I57" s="15">
        <v>92933.942389999982</v>
      </c>
      <c r="J57" s="15">
        <v>95010.205959999992</v>
      </c>
      <c r="K57" s="15">
        <v>96720.510139999984</v>
      </c>
      <c r="L57" s="15">
        <v>97610.802150000018</v>
      </c>
      <c r="M57" s="15">
        <v>100715.79581999998</v>
      </c>
      <c r="N57" s="15">
        <v>102315.42260999999</v>
      </c>
      <c r="O57" s="15">
        <v>103948.67793999998</v>
      </c>
      <c r="P57" s="15">
        <v>106566.15214999998</v>
      </c>
      <c r="Q57" s="15">
        <v>108761.51501</v>
      </c>
      <c r="R57" s="15">
        <v>111848.30996000001</v>
      </c>
      <c r="S57" s="15">
        <v>113010.23173999999</v>
      </c>
      <c r="T57" s="15">
        <v>114311.26569</v>
      </c>
      <c r="U57" s="15">
        <v>115002.65059</v>
      </c>
      <c r="V57" s="15">
        <v>117748.45714000003</v>
      </c>
      <c r="W57" s="15">
        <v>120704.06348</v>
      </c>
      <c r="X57" s="15">
        <v>120948.74073999999</v>
      </c>
      <c r="Y57" s="15">
        <v>121307.59644000001</v>
      </c>
      <c r="Z57" s="15">
        <v>121251.81328999999</v>
      </c>
      <c r="AA57" s="15">
        <v>121301.91639999999</v>
      </c>
      <c r="AB57" s="15">
        <v>121529.31529</v>
      </c>
      <c r="AC57" s="15">
        <v>121772.16229000001</v>
      </c>
      <c r="AD57" s="15">
        <v>121895.47029</v>
      </c>
      <c r="AE57" s="15">
        <v>122213.52239999999</v>
      </c>
      <c r="AF57" s="15">
        <v>122339.54629</v>
      </c>
      <c r="AG57" s="15">
        <v>122646.35128999999</v>
      </c>
    </row>
    <row r="58" spans="1:33" x14ac:dyDescent="0.25">
      <c r="A58" s="4" t="s">
        <v>55</v>
      </c>
      <c r="B58" s="4" t="s">
        <v>31</v>
      </c>
      <c r="C58" s="15">
        <v>3464.1937900000003</v>
      </c>
      <c r="D58" s="15">
        <v>3495.2794920000001</v>
      </c>
      <c r="E58" s="15">
        <v>3353.3883688699998</v>
      </c>
      <c r="F58" s="15">
        <v>3315.5054390000005</v>
      </c>
      <c r="G58" s="15">
        <v>3301.5158240000001</v>
      </c>
      <c r="H58" s="15">
        <v>3268.6448</v>
      </c>
      <c r="I58" s="15">
        <v>3277.53971</v>
      </c>
      <c r="J58" s="15">
        <v>3493.1377200000002</v>
      </c>
      <c r="K58" s="15">
        <v>3723.4658800000002</v>
      </c>
      <c r="L58" s="15">
        <v>3760.9013199999999</v>
      </c>
      <c r="M58" s="15">
        <v>3685.9517699999997</v>
      </c>
      <c r="N58" s="15">
        <v>3520.1231799999996</v>
      </c>
      <c r="O58" s="15">
        <v>3319.96416</v>
      </c>
      <c r="P58" s="15">
        <v>3116.2295800000002</v>
      </c>
      <c r="Q58" s="15">
        <v>2945.5342900000001</v>
      </c>
      <c r="R58" s="15">
        <v>2917.9414999999999</v>
      </c>
      <c r="S58" s="15">
        <v>2850.4148100000002</v>
      </c>
      <c r="T58" s="15">
        <v>2813.3449999999998</v>
      </c>
      <c r="U58" s="15">
        <v>2827.9023100000004</v>
      </c>
      <c r="V58" s="15">
        <v>2851.4612899999997</v>
      </c>
      <c r="W58" s="15">
        <v>2867.3591099999999</v>
      </c>
      <c r="X58" s="15">
        <v>2982.5258199999998</v>
      </c>
      <c r="Y58" s="15">
        <v>3225.8190199999999</v>
      </c>
      <c r="Z58" s="15">
        <v>3564.5826400000001</v>
      </c>
      <c r="AA58" s="15">
        <v>3617.4871499999999</v>
      </c>
      <c r="AB58" s="15">
        <v>3708.5467400000002</v>
      </c>
      <c r="AC58" s="15">
        <v>3803.1481100000001</v>
      </c>
      <c r="AD58" s="15">
        <v>3933.4962200000004</v>
      </c>
      <c r="AE58" s="15">
        <v>4034.08439</v>
      </c>
      <c r="AF58" s="15">
        <v>4112.98765</v>
      </c>
      <c r="AG58" s="15">
        <v>4182.3633399999999</v>
      </c>
    </row>
    <row r="59" spans="1:33" x14ac:dyDescent="0.25">
      <c r="A59" s="4" t="s">
        <v>56</v>
      </c>
      <c r="B59" s="4" t="s">
        <v>31</v>
      </c>
      <c r="C59" s="15">
        <v>10089.97200909049</v>
      </c>
      <c r="D59" s="15">
        <v>19216.873721724882</v>
      </c>
      <c r="E59" s="15">
        <v>24390.685578752713</v>
      </c>
      <c r="F59" s="15">
        <v>27803.388858752714</v>
      </c>
      <c r="G59" s="15">
        <v>31103.942803608101</v>
      </c>
      <c r="H59" s="15">
        <v>34991.79612583742</v>
      </c>
      <c r="I59" s="15">
        <v>38636.788020111693</v>
      </c>
      <c r="J59" s="15">
        <v>41309.126002380042</v>
      </c>
      <c r="K59" s="15">
        <v>43331.941402379976</v>
      </c>
      <c r="L59" s="15">
        <v>45106.599580379981</v>
      </c>
      <c r="M59" s="15">
        <v>56085.516499813551</v>
      </c>
      <c r="N59" s="15">
        <v>66440.027712218332</v>
      </c>
      <c r="O59" s="15">
        <v>76678.830993953714</v>
      </c>
      <c r="P59" s="15">
        <v>91345.335635543335</v>
      </c>
      <c r="Q59" s="15">
        <v>105305.8198539397</v>
      </c>
      <c r="R59" s="15">
        <v>113302.21065393969</v>
      </c>
      <c r="S59" s="15">
        <v>118862.79060507224</v>
      </c>
      <c r="T59" s="15">
        <v>121756.93763633606</v>
      </c>
      <c r="U59" s="15">
        <v>125542.80815633609</v>
      </c>
      <c r="V59" s="15">
        <v>127953.60395633605</v>
      </c>
      <c r="W59" s="15">
        <v>130150.80467633606</v>
      </c>
      <c r="X59" s="15">
        <v>130150.80467633606</v>
      </c>
      <c r="Y59" s="15">
        <v>130150.80467633606</v>
      </c>
      <c r="Z59" s="15">
        <v>130150.80467633606</v>
      </c>
      <c r="AA59" s="15">
        <v>130150.80467633606</v>
      </c>
      <c r="AB59" s="15">
        <v>130150.80467633606</v>
      </c>
      <c r="AC59" s="15">
        <v>130150.80467633606</v>
      </c>
      <c r="AD59" s="15">
        <v>130150.80467633606</v>
      </c>
      <c r="AE59" s="15">
        <v>130150.80467633606</v>
      </c>
      <c r="AF59" s="15">
        <v>130150.80467633606</v>
      </c>
      <c r="AG59" s="15">
        <v>130150.80467633606</v>
      </c>
    </row>
    <row r="60" spans="1:33" x14ac:dyDescent="0.25">
      <c r="A60" s="4" t="s">
        <v>57</v>
      </c>
      <c r="B60" s="4" t="s">
        <v>31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</row>
    <row r="61" spans="1:33" x14ac:dyDescent="0.25">
      <c r="A61" s="4" t="s">
        <v>29</v>
      </c>
      <c r="B61" s="4" t="s">
        <v>31</v>
      </c>
      <c r="C61" s="15">
        <v>8772.7843913004508</v>
      </c>
      <c r="D61" s="15">
        <v>9221.8955238563849</v>
      </c>
      <c r="E61" s="15">
        <v>9653.5231171273481</v>
      </c>
      <c r="F61" s="15">
        <v>10080.800742256275</v>
      </c>
      <c r="G61" s="15">
        <v>10474.498178470109</v>
      </c>
      <c r="H61" s="15">
        <v>10837.005890619597</v>
      </c>
      <c r="I61" s="15">
        <v>11176.56465264094</v>
      </c>
      <c r="J61" s="15">
        <v>11466.379006660534</v>
      </c>
      <c r="K61" s="15">
        <v>11741.714049427394</v>
      </c>
      <c r="L61" s="15">
        <v>12003.82571992735</v>
      </c>
      <c r="M61" s="15">
        <v>12261.981218779456</v>
      </c>
      <c r="N61" s="15">
        <v>12515.350326742324</v>
      </c>
      <c r="O61" s="15">
        <v>12755.415678613088</v>
      </c>
      <c r="P61" s="15">
        <v>12984.454563760706</v>
      </c>
      <c r="Q61" s="15">
        <v>13217.192125185988</v>
      </c>
      <c r="R61" s="15">
        <v>13440.964416942859</v>
      </c>
      <c r="S61" s="15">
        <v>13678.155589825761</v>
      </c>
      <c r="T61" s="15">
        <v>13919.589505144277</v>
      </c>
      <c r="U61" s="15">
        <v>14165.644114354576</v>
      </c>
      <c r="V61" s="15">
        <v>14413.086591040576</v>
      </c>
      <c r="W61" s="15">
        <v>14659.534948102037</v>
      </c>
      <c r="X61" s="15">
        <v>14896.952299907238</v>
      </c>
      <c r="Y61" s="15">
        <v>15146.051502893515</v>
      </c>
      <c r="Z61" s="15">
        <v>15400.286339869583</v>
      </c>
      <c r="AA61" s="15">
        <v>15656.460327685076</v>
      </c>
      <c r="AB61" s="15">
        <v>15908.709450462744</v>
      </c>
      <c r="AC61" s="15">
        <v>16159.171441080245</v>
      </c>
      <c r="AD61" s="15">
        <v>16408.918420715338</v>
      </c>
      <c r="AE61" s="15">
        <v>16656.948512811356</v>
      </c>
      <c r="AF61" s="15">
        <v>16910.662630073217</v>
      </c>
      <c r="AG61" s="15">
        <v>17154.100790227909</v>
      </c>
    </row>
    <row r="62" spans="1:33" x14ac:dyDescent="0.25">
      <c r="A62" s="4" t="s">
        <v>30</v>
      </c>
      <c r="B62" s="4" t="s">
        <v>31</v>
      </c>
      <c r="C62" s="15">
        <v>905.09456845460852</v>
      </c>
      <c r="D62" s="15">
        <v>1188.1137614422551</v>
      </c>
      <c r="E62" s="15">
        <v>1478.7074377304152</v>
      </c>
      <c r="F62" s="15">
        <v>1766.4028578093166</v>
      </c>
      <c r="G62" s="15">
        <v>2054.4049264458649</v>
      </c>
      <c r="H62" s="15">
        <v>2347.3689414855376</v>
      </c>
      <c r="I62" s="15">
        <v>2646.3172027189567</v>
      </c>
      <c r="J62" s="15">
        <v>2943.4598001502613</v>
      </c>
      <c r="K62" s="15">
        <v>3243.9265102351119</v>
      </c>
      <c r="L62" s="15">
        <v>3545.1559583860526</v>
      </c>
      <c r="M62" s="15">
        <v>3840.9955953388753</v>
      </c>
      <c r="N62" s="15">
        <v>4138.2226100103926</v>
      </c>
      <c r="O62" s="15">
        <v>4430.6636428713227</v>
      </c>
      <c r="P62" s="15">
        <v>4722.956584877591</v>
      </c>
      <c r="Q62" s="15">
        <v>5016.7391330594819</v>
      </c>
      <c r="R62" s="15">
        <v>5293.5013459171732</v>
      </c>
      <c r="S62" s="15">
        <v>5583.0734596144812</v>
      </c>
      <c r="T62" s="15">
        <v>5871.4999179459401</v>
      </c>
      <c r="U62" s="15">
        <v>6163.8737895413169</v>
      </c>
      <c r="V62" s="15">
        <v>6458.8020407559179</v>
      </c>
      <c r="W62" s="15">
        <v>6753.63221261339</v>
      </c>
      <c r="X62" s="15">
        <v>7058.4803603307973</v>
      </c>
      <c r="Y62" s="15">
        <v>7366.6294003054854</v>
      </c>
      <c r="Z62" s="15">
        <v>7678.5578190801698</v>
      </c>
      <c r="AA62" s="15">
        <v>7992.7130748654417</v>
      </c>
      <c r="AB62" s="15">
        <v>8308.4979596635094</v>
      </c>
      <c r="AC62" s="15">
        <v>8624.8812228363131</v>
      </c>
      <c r="AD62" s="15">
        <v>8940.9077180384411</v>
      </c>
      <c r="AE62" s="15">
        <v>9258.9314169031841</v>
      </c>
      <c r="AF62" s="15">
        <v>9582.9774169017364</v>
      </c>
      <c r="AG62" s="15">
        <v>9871.9382156562442</v>
      </c>
    </row>
    <row r="63" spans="1:33" x14ac:dyDescent="0.25">
      <c r="C63" s="15"/>
    </row>
    <row r="64" spans="1:33" x14ac:dyDescent="0.25">
      <c r="A64" s="1" t="s">
        <v>10</v>
      </c>
      <c r="B64" s="1"/>
      <c r="C64" s="1">
        <f>C47</f>
        <v>2020</v>
      </c>
      <c r="D64" s="1">
        <f t="shared" ref="D64:AG64" si="4">D47</f>
        <v>2021</v>
      </c>
      <c r="E64" s="1">
        <f t="shared" si="4"/>
        <v>2022</v>
      </c>
      <c r="F64" s="1">
        <f t="shared" si="4"/>
        <v>2023</v>
      </c>
      <c r="G64" s="1">
        <f t="shared" si="4"/>
        <v>2024</v>
      </c>
      <c r="H64" s="1">
        <f t="shared" si="4"/>
        <v>2025</v>
      </c>
      <c r="I64" s="1">
        <f t="shared" si="4"/>
        <v>2026</v>
      </c>
      <c r="J64" s="1">
        <f t="shared" si="4"/>
        <v>2027</v>
      </c>
      <c r="K64" s="1">
        <f t="shared" si="4"/>
        <v>2028</v>
      </c>
      <c r="L64" s="1">
        <f t="shared" si="4"/>
        <v>2029</v>
      </c>
      <c r="M64" s="1">
        <f t="shared" si="4"/>
        <v>2030</v>
      </c>
      <c r="N64" s="1">
        <f t="shared" si="4"/>
        <v>2031</v>
      </c>
      <c r="O64" s="1">
        <f t="shared" si="4"/>
        <v>2032</v>
      </c>
      <c r="P64" s="1">
        <f t="shared" si="4"/>
        <v>2033</v>
      </c>
      <c r="Q64" s="1">
        <f t="shared" si="4"/>
        <v>2034</v>
      </c>
      <c r="R64" s="1">
        <f t="shared" si="4"/>
        <v>2035</v>
      </c>
      <c r="S64" s="1">
        <f t="shared" si="4"/>
        <v>2036</v>
      </c>
      <c r="T64" s="1">
        <f t="shared" si="4"/>
        <v>2037</v>
      </c>
      <c r="U64" s="1">
        <f t="shared" si="4"/>
        <v>2038</v>
      </c>
      <c r="V64" s="1">
        <f t="shared" si="4"/>
        <v>2039</v>
      </c>
      <c r="W64" s="1">
        <f t="shared" si="4"/>
        <v>2040</v>
      </c>
      <c r="X64" s="1">
        <f t="shared" si="4"/>
        <v>2041</v>
      </c>
      <c r="Y64" s="1">
        <f t="shared" si="4"/>
        <v>2042</v>
      </c>
      <c r="Z64" s="1">
        <f t="shared" si="4"/>
        <v>2043</v>
      </c>
      <c r="AA64" s="1">
        <f t="shared" si="4"/>
        <v>2044</v>
      </c>
      <c r="AB64" s="1">
        <f t="shared" si="4"/>
        <v>2045</v>
      </c>
      <c r="AC64" s="1">
        <f t="shared" si="4"/>
        <v>2046</v>
      </c>
      <c r="AD64" s="1">
        <f t="shared" si="4"/>
        <v>2047</v>
      </c>
      <c r="AE64" s="1">
        <f t="shared" si="4"/>
        <v>2048</v>
      </c>
      <c r="AF64" s="1">
        <f t="shared" si="4"/>
        <v>2049</v>
      </c>
      <c r="AG64" s="1">
        <f t="shared" si="4"/>
        <v>2050</v>
      </c>
    </row>
    <row r="65" spans="1:33" x14ac:dyDescent="0.25">
      <c r="A65" s="4" t="s">
        <v>45</v>
      </c>
      <c r="B65" s="4" t="s">
        <v>31</v>
      </c>
      <c r="C65" s="15">
        <v>-24022.7176435</v>
      </c>
      <c r="D65" s="15">
        <v>-34407.182937800011</v>
      </c>
      <c r="E65" s="15">
        <v>-46768.873039700004</v>
      </c>
      <c r="F65" s="15">
        <v>-55513.907939200013</v>
      </c>
      <c r="G65" s="15">
        <v>-61794.122169000002</v>
      </c>
      <c r="H65" s="15">
        <v>-71200.851123900007</v>
      </c>
      <c r="I65" s="15">
        <v>-76783.987801299998</v>
      </c>
      <c r="J65" s="15">
        <v>-80587.38454889998</v>
      </c>
      <c r="K65" s="15">
        <v>-82391.479015200021</v>
      </c>
      <c r="L65" s="15">
        <v>-86042.061286810029</v>
      </c>
      <c r="M65" s="15">
        <v>-92613.038359400001</v>
      </c>
      <c r="N65" s="15">
        <v>-99805.9160424</v>
      </c>
      <c r="O65" s="15">
        <v>-109410.01857429999</v>
      </c>
      <c r="P65" s="15">
        <v>-120139.7564838</v>
      </c>
      <c r="Q65" s="15">
        <v>-127885.19761270001</v>
      </c>
      <c r="R65" s="15">
        <v>-132168.03421800002</v>
      </c>
      <c r="S65" s="15">
        <v>-137952.08950219999</v>
      </c>
      <c r="T65" s="15">
        <v>-141090.1867322</v>
      </c>
      <c r="U65" s="15">
        <v>-142981.41088489999</v>
      </c>
      <c r="V65" s="15">
        <v>-143673.40730620004</v>
      </c>
      <c r="W65" s="15">
        <v>-147168.94910490001</v>
      </c>
      <c r="X65" s="15">
        <v>-149640.02368690001</v>
      </c>
      <c r="Y65" s="15">
        <v>-154520.78649699999</v>
      </c>
      <c r="Z65" s="15">
        <v>-148689.63857899999</v>
      </c>
      <c r="AA65" s="15">
        <v>-157470.90446900003</v>
      </c>
      <c r="AB65" s="15">
        <v>-156507.12444399999</v>
      </c>
      <c r="AC65" s="15">
        <v>-160846.89137699999</v>
      </c>
      <c r="AD65" s="15">
        <v>-156761.48179599998</v>
      </c>
      <c r="AE65" s="15">
        <v>-155849.852873</v>
      </c>
      <c r="AF65" s="15">
        <v>-150632.66514500001</v>
      </c>
      <c r="AG65" s="15">
        <v>-154959.05862499998</v>
      </c>
    </row>
    <row r="66" spans="1:33" x14ac:dyDescent="0.25">
      <c r="A66" s="4" t="s">
        <v>46</v>
      </c>
      <c r="B66" s="4" t="s">
        <v>31</v>
      </c>
      <c r="C66" s="15">
        <v>-3928.7532399999982</v>
      </c>
      <c r="D66" s="15">
        <v>-7300.4982000000018</v>
      </c>
      <c r="E66" s="15">
        <v>-10778.287899999999</v>
      </c>
      <c r="F66" s="15">
        <v>-12525.781700000003</v>
      </c>
      <c r="G66" s="15">
        <v>-14372.816600000009</v>
      </c>
      <c r="H66" s="15">
        <v>-21287.448000000004</v>
      </c>
      <c r="I66" s="15">
        <v>-23606.765200000002</v>
      </c>
      <c r="J66" s="15">
        <v>-24870.729899999988</v>
      </c>
      <c r="K66" s="15">
        <v>-26481.056899999996</v>
      </c>
      <c r="L66" s="15">
        <v>-26632.338599999999</v>
      </c>
      <c r="M66" s="15">
        <v>-37328.217200000006</v>
      </c>
      <c r="N66" s="15">
        <v>-41215.381899999993</v>
      </c>
      <c r="O66" s="15">
        <v>-40839.519699999997</v>
      </c>
      <c r="P66" s="15">
        <v>-38523.693999999989</v>
      </c>
      <c r="Q66" s="15">
        <v>-35517.31</v>
      </c>
      <c r="R66" s="15">
        <v>-33705.350999999995</v>
      </c>
      <c r="S66" s="15">
        <v>-31571.387600000005</v>
      </c>
      <c r="T66" s="15">
        <v>-28578.659299999999</v>
      </c>
      <c r="U66" s="15">
        <v>-26182.6499</v>
      </c>
      <c r="V66" s="15">
        <v>-24357.718999999997</v>
      </c>
      <c r="W66" s="15">
        <v>-23678.206999999999</v>
      </c>
      <c r="X66" s="15">
        <v>-24161.479000000003</v>
      </c>
      <c r="Y66" s="15">
        <v>-24162.704000000002</v>
      </c>
      <c r="Z66" s="15">
        <v>-24162.581000000002</v>
      </c>
      <c r="AA66" s="15">
        <v>-24242.268</v>
      </c>
      <c r="AB66" s="15">
        <v>-24171.439000000002</v>
      </c>
      <c r="AC66" s="15">
        <v>-24170.635999999999</v>
      </c>
      <c r="AD66" s="15">
        <v>-24171.395000000004</v>
      </c>
      <c r="AE66" s="15">
        <v>-24243.102999999999</v>
      </c>
      <c r="AF66" s="15">
        <v>-24164.638999999999</v>
      </c>
      <c r="AG66" s="15">
        <v>-24168.32</v>
      </c>
    </row>
    <row r="67" spans="1:33" x14ac:dyDescent="0.25">
      <c r="A67" s="4" t="s">
        <v>47</v>
      </c>
      <c r="B67" s="4" t="s">
        <v>31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</row>
    <row r="68" spans="1:33" x14ac:dyDescent="0.25">
      <c r="A68" s="4" t="s">
        <v>48</v>
      </c>
      <c r="B68" s="4" t="s">
        <v>31</v>
      </c>
      <c r="C68" s="15">
        <v>432.23781294655191</v>
      </c>
      <c r="D68" s="15">
        <v>1463.2945092231998</v>
      </c>
      <c r="E68" s="15">
        <v>225.87742523747875</v>
      </c>
      <c r="F68" s="15">
        <v>195.15961252587749</v>
      </c>
      <c r="G68" s="15">
        <v>107.36978697176164</v>
      </c>
      <c r="H68" s="15">
        <v>-1231.2329834772181</v>
      </c>
      <c r="I68" s="15">
        <v>-1124.7516983277628</v>
      </c>
      <c r="J68" s="15">
        <v>-847.54827526261033</v>
      </c>
      <c r="K68" s="15">
        <v>-299.88676115807266</v>
      </c>
      <c r="L68" s="15">
        <v>703.18342868369928</v>
      </c>
      <c r="M68" s="15">
        <v>2876.0456234907524</v>
      </c>
      <c r="N68" s="15">
        <v>2780.9132595970004</v>
      </c>
      <c r="O68" s="15">
        <v>2829.6059567509965</v>
      </c>
      <c r="P68" s="15">
        <v>3057.318618860003</v>
      </c>
      <c r="Q68" s="15">
        <v>1984.5635875900007</v>
      </c>
      <c r="R68" s="15">
        <v>3574.3971044500031</v>
      </c>
      <c r="S68" s="15">
        <v>2333.6076920220003</v>
      </c>
      <c r="T68" s="15">
        <v>3383.0929207909976</v>
      </c>
      <c r="U68" s="15">
        <v>3942.2882708460984</v>
      </c>
      <c r="V68" s="15">
        <v>3643.0422309802016</v>
      </c>
      <c r="W68" s="15">
        <v>4484.3556084498923</v>
      </c>
      <c r="X68" s="15">
        <v>4302.0216709552005</v>
      </c>
      <c r="Y68" s="15">
        <v>4329.4130347200007</v>
      </c>
      <c r="Z68" s="15">
        <v>3725.4732357672292</v>
      </c>
      <c r="AA68" s="15">
        <v>4112.5539517899379</v>
      </c>
      <c r="AB68" s="15">
        <v>3492.5391727619372</v>
      </c>
      <c r="AC68" s="15">
        <v>3813.8729941944457</v>
      </c>
      <c r="AD68" s="15">
        <v>3911.398699152327</v>
      </c>
      <c r="AE68" s="15">
        <v>4237.0954076938378</v>
      </c>
      <c r="AF68" s="15">
        <v>4268.6788421477086</v>
      </c>
      <c r="AG68" s="15">
        <v>4621.4057954959735</v>
      </c>
    </row>
    <row r="69" spans="1:33" x14ac:dyDescent="0.25">
      <c r="A69" s="4" t="s">
        <v>49</v>
      </c>
      <c r="B69" s="4" t="s">
        <v>31</v>
      </c>
      <c r="C69" s="15">
        <v>-4438.1953508400002</v>
      </c>
      <c r="D69" s="15">
        <v>-4988.0687070000004</v>
      </c>
      <c r="E69" s="15">
        <v>-6100.6751560000012</v>
      </c>
      <c r="F69" s="15">
        <v>-5170.3531800000019</v>
      </c>
      <c r="G69" s="15">
        <v>-5433.7026110000006</v>
      </c>
      <c r="H69" s="15">
        <v>-6797.719979999998</v>
      </c>
      <c r="I69" s="15">
        <v>-7328.602149999997</v>
      </c>
      <c r="J69" s="15">
        <v>-8345.7203500000032</v>
      </c>
      <c r="K69" s="15">
        <v>-10239.286920000006</v>
      </c>
      <c r="L69" s="15">
        <v>-10856.141899999999</v>
      </c>
      <c r="M69" s="15">
        <v>-10800.564409999999</v>
      </c>
      <c r="N69" s="15">
        <v>-11844.899099999999</v>
      </c>
      <c r="O69" s="15">
        <v>-12082.956449999998</v>
      </c>
      <c r="P69" s="15">
        <v>-13023.81652</v>
      </c>
      <c r="Q69" s="15">
        <v>-16288.751539999997</v>
      </c>
      <c r="R69" s="15">
        <v>-21592.812980000006</v>
      </c>
      <c r="S69" s="15">
        <v>-23102.243620000001</v>
      </c>
      <c r="T69" s="15">
        <v>-29470.671299999998</v>
      </c>
      <c r="U69" s="15">
        <v>-36344.691229999997</v>
      </c>
      <c r="V69" s="15">
        <v>-41995.201659999992</v>
      </c>
      <c r="W69" s="15">
        <v>-45290.438229999992</v>
      </c>
      <c r="X69" s="15">
        <v>-45207.776529999996</v>
      </c>
      <c r="Y69" s="15">
        <v>-43078.946603000011</v>
      </c>
      <c r="Z69" s="15">
        <v>-49797.304164000016</v>
      </c>
      <c r="AA69" s="15">
        <v>-46867.528106000005</v>
      </c>
      <c r="AB69" s="15">
        <v>-48744.486113300001</v>
      </c>
      <c r="AC69" s="15">
        <v>-48070.766090899997</v>
      </c>
      <c r="AD69" s="15">
        <v>-54214.26725479999</v>
      </c>
      <c r="AE69" s="15">
        <v>-58024.2552182</v>
      </c>
      <c r="AF69" s="15">
        <v>-63940.288104300002</v>
      </c>
      <c r="AG69" s="15">
        <v>-60290.648518099995</v>
      </c>
    </row>
    <row r="70" spans="1:33" x14ac:dyDescent="0.25">
      <c r="A70" s="4" t="s">
        <v>50</v>
      </c>
      <c r="B70" s="4" t="s">
        <v>31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</row>
    <row r="71" spans="1:33" x14ac:dyDescent="0.25">
      <c r="A71" s="4" t="s">
        <v>51</v>
      </c>
      <c r="B71" s="4" t="s">
        <v>31</v>
      </c>
      <c r="C71" s="15">
        <v>-269.62383672160001</v>
      </c>
      <c r="D71" s="15">
        <v>-312.90996989460007</v>
      </c>
      <c r="E71" s="15">
        <v>-433.98725748416007</v>
      </c>
      <c r="F71" s="15">
        <v>-535.81547048022901</v>
      </c>
      <c r="G71" s="15">
        <v>-529.492422054136</v>
      </c>
      <c r="H71" s="15">
        <v>-659.29334381449996</v>
      </c>
      <c r="I71" s="15">
        <v>-726.8555704887001</v>
      </c>
      <c r="J71" s="15">
        <v>-781.43211717120005</v>
      </c>
      <c r="K71" s="15">
        <v>-830.47111587680001</v>
      </c>
      <c r="L71" s="15">
        <v>-916.85844709200001</v>
      </c>
      <c r="M71" s="15">
        <v>-1034.830155614</v>
      </c>
      <c r="N71" s="15">
        <v>-1523.20500034</v>
      </c>
      <c r="O71" s="15">
        <v>-1335.2201856400002</v>
      </c>
      <c r="P71" s="15">
        <v>-1266.1334509999999</v>
      </c>
      <c r="Q71" s="15">
        <v>-1290.674775</v>
      </c>
      <c r="R71" s="15">
        <v>-1354.1419069999999</v>
      </c>
      <c r="S71" s="15">
        <v>-1497.8131190000004</v>
      </c>
      <c r="T71" s="15">
        <v>-1287.8588319999999</v>
      </c>
      <c r="U71" s="15">
        <v>-1395.1797509999999</v>
      </c>
      <c r="V71" s="15">
        <v>-1557.1191660000002</v>
      </c>
      <c r="W71" s="15">
        <v>-1799.4920270000002</v>
      </c>
      <c r="X71" s="15">
        <v>-2050.6882909999995</v>
      </c>
      <c r="Y71" s="15">
        <v>-2053.9978980000001</v>
      </c>
      <c r="Z71" s="15">
        <v>-2161.3446560000002</v>
      </c>
      <c r="AA71" s="15">
        <v>-1623.7733000000001</v>
      </c>
      <c r="AB71" s="15">
        <v>-1681.8737930000002</v>
      </c>
      <c r="AC71" s="15">
        <v>-1763.430075</v>
      </c>
      <c r="AD71" s="15">
        <v>-1699.1670410000002</v>
      </c>
      <c r="AE71" s="15">
        <v>-1673.1383449999998</v>
      </c>
      <c r="AF71" s="15">
        <v>-1551.4820980000002</v>
      </c>
      <c r="AG71" s="15">
        <v>-1659.5752010000001</v>
      </c>
    </row>
    <row r="72" spans="1:33" x14ac:dyDescent="0.25">
      <c r="A72" s="4" t="s">
        <v>52</v>
      </c>
      <c r="B72" s="4" t="s">
        <v>31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</row>
    <row r="73" spans="1:33" x14ac:dyDescent="0.25">
      <c r="A73" s="4" t="s">
        <v>53</v>
      </c>
      <c r="B73" s="4" t="s">
        <v>31</v>
      </c>
      <c r="C73" s="15">
        <v>692.41517700000259</v>
      </c>
      <c r="D73" s="15">
        <v>765.43304000000353</v>
      </c>
      <c r="E73" s="15">
        <v>671.76849999999831</v>
      </c>
      <c r="F73" s="15">
        <v>922.50202000000354</v>
      </c>
      <c r="G73" s="15">
        <v>905.37787000000026</v>
      </c>
      <c r="H73" s="15">
        <v>1109.3951500000039</v>
      </c>
      <c r="I73" s="15">
        <v>971.49042999999801</v>
      </c>
      <c r="J73" s="15">
        <v>1166.4150100000006</v>
      </c>
      <c r="K73" s="15">
        <v>1251.1904799999975</v>
      </c>
      <c r="L73" s="15">
        <v>1225.1424899999984</v>
      </c>
      <c r="M73" s="15">
        <v>1312.8124900000003</v>
      </c>
      <c r="N73" s="15">
        <v>1414.1955400000006</v>
      </c>
      <c r="O73" s="15">
        <v>1657.7052000000003</v>
      </c>
      <c r="P73" s="15">
        <v>1860.0056300000033</v>
      </c>
      <c r="Q73" s="15">
        <v>1539.4491400000006</v>
      </c>
      <c r="R73" s="15">
        <v>1579.6491200000019</v>
      </c>
      <c r="S73" s="15">
        <v>1746.21155</v>
      </c>
      <c r="T73" s="15">
        <v>1814.5969699999987</v>
      </c>
      <c r="U73" s="15">
        <v>1520.3955599999972</v>
      </c>
      <c r="V73" s="15">
        <v>1836.7861200000007</v>
      </c>
      <c r="W73" s="15">
        <v>1917.9181799999969</v>
      </c>
      <c r="X73" s="15">
        <v>1989.40049</v>
      </c>
      <c r="Y73" s="15">
        <v>1698.5934600000001</v>
      </c>
      <c r="Z73" s="15">
        <v>1551.9603900000002</v>
      </c>
      <c r="AA73" s="15">
        <v>1523.0123000000021</v>
      </c>
      <c r="AB73" s="15">
        <v>1667.1205300000001</v>
      </c>
      <c r="AC73" s="15">
        <v>1423.1985499999973</v>
      </c>
      <c r="AD73" s="15">
        <v>1252.9829700000009</v>
      </c>
      <c r="AE73" s="15">
        <v>1284.9916000000012</v>
      </c>
      <c r="AF73" s="15">
        <v>1137.3975100000025</v>
      </c>
      <c r="AG73" s="15">
        <v>930.96440000000075</v>
      </c>
    </row>
    <row r="74" spans="1:33" x14ac:dyDescent="0.25">
      <c r="A74" s="4" t="s">
        <v>54</v>
      </c>
      <c r="B74" s="4" t="s">
        <v>31</v>
      </c>
      <c r="C74" s="15">
        <v>26417.400229999996</v>
      </c>
      <c r="D74" s="15">
        <v>27689.542160000001</v>
      </c>
      <c r="E74" s="15">
        <v>40545.261895649994</v>
      </c>
      <c r="F74" s="15">
        <v>43275.914200000007</v>
      </c>
      <c r="G74" s="15">
        <v>44171.958989999992</v>
      </c>
      <c r="H74" s="15">
        <v>61853.966049999988</v>
      </c>
      <c r="I74" s="15">
        <v>66516.160099999979</v>
      </c>
      <c r="J74" s="15">
        <v>68592.005269999994</v>
      </c>
      <c r="K74" s="15">
        <v>70298.987039999978</v>
      </c>
      <c r="L74" s="15">
        <v>71195.253860000026</v>
      </c>
      <c r="M74" s="15">
        <v>74291.416529999988</v>
      </c>
      <c r="N74" s="15">
        <v>75897.694619999995</v>
      </c>
      <c r="O74" s="15">
        <v>77523.420939999982</v>
      </c>
      <c r="P74" s="15">
        <v>80149.640059999976</v>
      </c>
      <c r="Q74" s="15">
        <v>82336.810020000004</v>
      </c>
      <c r="R74" s="15">
        <v>85421.889070000019</v>
      </c>
      <c r="S74" s="15">
        <v>86577.975839999985</v>
      </c>
      <c r="T74" s="15">
        <v>87883.5239</v>
      </c>
      <c r="U74" s="15">
        <v>88572.812900000004</v>
      </c>
      <c r="V74" s="15">
        <v>91317.406950000033</v>
      </c>
      <c r="W74" s="15">
        <v>94266.485779999988</v>
      </c>
      <c r="X74" s="15">
        <v>94517.04114999999</v>
      </c>
      <c r="Y74" s="15">
        <v>94875.824450000015</v>
      </c>
      <c r="Z74" s="15">
        <v>94819.464299999992</v>
      </c>
      <c r="AA74" s="15">
        <v>94864.427599999981</v>
      </c>
      <c r="AB74" s="15">
        <v>95097.153099999996</v>
      </c>
      <c r="AC74" s="15">
        <v>95340.271300000008</v>
      </c>
      <c r="AD74" s="15">
        <v>95462.215599999996</v>
      </c>
      <c r="AE74" s="15">
        <v>95772.540499999988</v>
      </c>
      <c r="AF74" s="15">
        <v>95903.86</v>
      </c>
      <c r="AG74" s="15">
        <v>96208.559599999993</v>
      </c>
    </row>
    <row r="75" spans="1:33" x14ac:dyDescent="0.25">
      <c r="A75" s="4" t="s">
        <v>55</v>
      </c>
      <c r="B75" s="4" t="s">
        <v>31</v>
      </c>
      <c r="C75" s="15">
        <v>-175.58144999999968</v>
      </c>
      <c r="D75" s="15">
        <v>-212.66512799999964</v>
      </c>
      <c r="E75" s="15">
        <v>-375.59270113000002</v>
      </c>
      <c r="F75" s="15">
        <v>-414.96010099999967</v>
      </c>
      <c r="G75" s="15">
        <v>-449.05481599999985</v>
      </c>
      <c r="H75" s="15">
        <v>-609.4006900000004</v>
      </c>
      <c r="I75" s="15">
        <v>-732.1517300000005</v>
      </c>
      <c r="J75" s="15">
        <v>-825.42237999999952</v>
      </c>
      <c r="K75" s="15">
        <v>-906.20739999999978</v>
      </c>
      <c r="L75" s="15">
        <v>-869.7193900000002</v>
      </c>
      <c r="M75" s="15">
        <v>-950.19030999999995</v>
      </c>
      <c r="N75" s="15">
        <v>-1115.8013500000006</v>
      </c>
      <c r="O75" s="15">
        <v>-1325.3082900000004</v>
      </c>
      <c r="P75" s="15">
        <v>-1510.8577400000004</v>
      </c>
      <c r="Q75" s="15">
        <v>-1722.14626</v>
      </c>
      <c r="R75" s="15">
        <v>-1759.96425</v>
      </c>
      <c r="S75" s="15">
        <v>-1833.1188299999994</v>
      </c>
      <c r="T75" s="15">
        <v>-1869.4921499999996</v>
      </c>
      <c r="U75" s="15">
        <v>-1865.5476399999998</v>
      </c>
      <c r="V75" s="15">
        <v>-1848.8357600000004</v>
      </c>
      <c r="W75" s="15">
        <v>-1846.7976300000005</v>
      </c>
      <c r="X75" s="15">
        <v>-1721.2496300000012</v>
      </c>
      <c r="Y75" s="15">
        <v>-1479.5481300000001</v>
      </c>
      <c r="Z75" s="15">
        <v>-1142.8287100000002</v>
      </c>
      <c r="AA75" s="15">
        <v>-1098.5812900000001</v>
      </c>
      <c r="AB75" s="15">
        <v>-996.85921000000008</v>
      </c>
      <c r="AC75" s="15">
        <v>-903.99243999999999</v>
      </c>
      <c r="AD75" s="15">
        <v>-776.33683000000065</v>
      </c>
      <c r="AE75" s="15">
        <v>-688.07355000000007</v>
      </c>
      <c r="AF75" s="15">
        <v>-598.14989999999943</v>
      </c>
      <c r="AG75" s="15">
        <v>-528.98081000000093</v>
      </c>
    </row>
    <row r="76" spans="1:33" x14ac:dyDescent="0.25">
      <c r="A76" s="4" t="s">
        <v>56</v>
      </c>
      <c r="B76" s="4" t="s">
        <v>31</v>
      </c>
      <c r="C76" s="15">
        <v>9312.4493730134109</v>
      </c>
      <c r="D76" s="15">
        <v>18439.351085647802</v>
      </c>
      <c r="E76" s="15">
        <v>23613.162942675634</v>
      </c>
      <c r="F76" s="15">
        <v>27025.866222675635</v>
      </c>
      <c r="G76" s="15">
        <v>30326.420167531021</v>
      </c>
      <c r="H76" s="15">
        <v>34214.273489760344</v>
      </c>
      <c r="I76" s="15">
        <v>37859.265384034617</v>
      </c>
      <c r="J76" s="15">
        <v>40531.603366302967</v>
      </c>
      <c r="K76" s="15">
        <v>42554.418766302901</v>
      </c>
      <c r="L76" s="15">
        <v>44329.076944302906</v>
      </c>
      <c r="M76" s="15">
        <v>55307.993863736476</v>
      </c>
      <c r="N76" s="15">
        <v>65662.505076141257</v>
      </c>
      <c r="O76" s="15">
        <v>75901.308357876638</v>
      </c>
      <c r="P76" s="15">
        <v>90567.812999466259</v>
      </c>
      <c r="Q76" s="15">
        <v>104528.29721786262</v>
      </c>
      <c r="R76" s="15">
        <v>112524.68801786262</v>
      </c>
      <c r="S76" s="15">
        <v>118085.26796899516</v>
      </c>
      <c r="T76" s="15">
        <v>120979.41500025899</v>
      </c>
      <c r="U76" s="15">
        <v>124765.28552025901</v>
      </c>
      <c r="V76" s="15">
        <v>127176.08132025898</v>
      </c>
      <c r="W76" s="15">
        <v>129373.28204025899</v>
      </c>
      <c r="X76" s="15">
        <v>129373.28204025899</v>
      </c>
      <c r="Y76" s="15">
        <v>129373.28204025899</v>
      </c>
      <c r="Z76" s="15">
        <v>129373.28204025899</v>
      </c>
      <c r="AA76" s="15">
        <v>129373.28204025899</v>
      </c>
      <c r="AB76" s="15">
        <v>129373.28204025899</v>
      </c>
      <c r="AC76" s="15">
        <v>129373.28204025899</v>
      </c>
      <c r="AD76" s="15">
        <v>129373.28204025899</v>
      </c>
      <c r="AE76" s="15">
        <v>129373.28204025899</v>
      </c>
      <c r="AF76" s="15">
        <v>129373.28204025899</v>
      </c>
      <c r="AG76" s="15">
        <v>129373.28204025899</v>
      </c>
    </row>
    <row r="77" spans="1:33" x14ac:dyDescent="0.25">
      <c r="A77" s="4" t="s">
        <v>57</v>
      </c>
      <c r="B77" s="4" t="s">
        <v>31</v>
      </c>
      <c r="C77" s="15">
        <v>-9.6991999999999994</v>
      </c>
      <c r="D77" s="15">
        <v>-19.511590000000002</v>
      </c>
      <c r="E77" s="15">
        <v>-19.542809999999999</v>
      </c>
      <c r="F77" s="15">
        <v>-19.652830000000002</v>
      </c>
      <c r="G77" s="15">
        <v>-19.896529999999998</v>
      </c>
      <c r="H77" s="15">
        <v>-19.843170000000001</v>
      </c>
      <c r="I77" s="15">
        <v>-19.750800000000002</v>
      </c>
      <c r="J77" s="15">
        <v>-20.041740000000001</v>
      </c>
      <c r="K77" s="15">
        <v>-20.47043</v>
      </c>
      <c r="L77" s="15">
        <v>-20.39705</v>
      </c>
      <c r="M77" s="15">
        <v>-20.57593</v>
      </c>
      <c r="N77" s="15">
        <v>-20.560210000000001</v>
      </c>
      <c r="O77" s="15">
        <v>-20.82723</v>
      </c>
      <c r="P77" s="15">
        <v>-20.98293</v>
      </c>
      <c r="Q77" s="15">
        <v>-21.462689999999998</v>
      </c>
      <c r="R77" s="15">
        <v>-22.054310000000001</v>
      </c>
      <c r="S77" s="15">
        <v>-22.467600000000001</v>
      </c>
      <c r="T77" s="15">
        <v>-22.708539999999999</v>
      </c>
      <c r="U77" s="15">
        <v>-23.01502</v>
      </c>
      <c r="V77" s="15">
        <v>-23.398710000000001</v>
      </c>
      <c r="W77" s="15">
        <v>-23.585529999999999</v>
      </c>
      <c r="X77" s="15">
        <v>-23.536670000000001</v>
      </c>
      <c r="Y77" s="15">
        <v>-23.530889999999999</v>
      </c>
      <c r="Z77" s="15">
        <v>-23.576609999999999</v>
      </c>
      <c r="AA77" s="15">
        <v>-23.652480000000001</v>
      </c>
      <c r="AB77" s="15">
        <v>-23.55855</v>
      </c>
      <c r="AC77" s="15">
        <v>-23.626919999999998</v>
      </c>
      <c r="AD77" s="15">
        <v>-23.630520000000001</v>
      </c>
      <c r="AE77" s="15">
        <v>-23.74248</v>
      </c>
      <c r="AF77" s="15">
        <v>-23.636959999999998</v>
      </c>
      <c r="AG77" s="15">
        <v>-23.631900000000002</v>
      </c>
    </row>
    <row r="78" spans="1:33" x14ac:dyDescent="0.25">
      <c r="A78" s="4" t="s">
        <v>29</v>
      </c>
      <c r="B78" s="4" t="s">
        <v>31</v>
      </c>
      <c r="C78" s="15">
        <v>242.42056428548858</v>
      </c>
      <c r="D78" s="15">
        <v>284.69996753747728</v>
      </c>
      <c r="E78" s="15">
        <v>358.90453369031275</v>
      </c>
      <c r="F78" s="15">
        <v>457.31587533272614</v>
      </c>
      <c r="G78" s="15">
        <v>558.04810140150585</v>
      </c>
      <c r="H78" s="15">
        <v>631.08260086525297</v>
      </c>
      <c r="I78" s="15">
        <v>733.62632034294802</v>
      </c>
      <c r="J78" s="15">
        <v>811.48742915041475</v>
      </c>
      <c r="K78" s="15">
        <v>890.32827711540631</v>
      </c>
      <c r="L78" s="15">
        <v>924.35485765284648</v>
      </c>
      <c r="M78" s="15">
        <v>967.66655027276829</v>
      </c>
      <c r="N78" s="15">
        <v>1020.7869081176123</v>
      </c>
      <c r="O78" s="15">
        <v>1057.2042089866191</v>
      </c>
      <c r="P78" s="15">
        <v>1079.844082663034</v>
      </c>
      <c r="Q78" s="15">
        <v>1118.7865617803036</v>
      </c>
      <c r="R78" s="15">
        <v>1158.0204395755172</v>
      </c>
      <c r="S78" s="15">
        <v>1196.0400258862228</v>
      </c>
      <c r="T78" s="15">
        <v>1234.9920448256071</v>
      </c>
      <c r="U78" s="15">
        <v>1276.9937655017111</v>
      </c>
      <c r="V78" s="15">
        <v>1318.101913769462</v>
      </c>
      <c r="W78" s="15">
        <v>1353.0049666480081</v>
      </c>
      <c r="X78" s="15">
        <v>1381.1075482243705</v>
      </c>
      <c r="Y78" s="15">
        <v>1408.2519464253292</v>
      </c>
      <c r="Z78" s="15">
        <v>1433.9390663380163</v>
      </c>
      <c r="AA78" s="15">
        <v>1453.057076411762</v>
      </c>
      <c r="AB78" s="15">
        <v>1467.8538762568551</v>
      </c>
      <c r="AC78" s="15">
        <v>1479.4531082604008</v>
      </c>
      <c r="AD78" s="15">
        <v>1485.4901766051953</v>
      </c>
      <c r="AE78" s="15">
        <v>1477.9518106136056</v>
      </c>
      <c r="AF78" s="15">
        <v>1471.2664263447023</v>
      </c>
      <c r="AG78" s="15">
        <v>1464.3745860426498</v>
      </c>
    </row>
    <row r="79" spans="1:33" x14ac:dyDescent="0.25">
      <c r="A79" s="4" t="s">
        <v>30</v>
      </c>
      <c r="B79" s="4" t="s">
        <v>31</v>
      </c>
      <c r="C79" s="15">
        <v>-65.302103924570815</v>
      </c>
      <c r="D79" s="15">
        <v>-79.516671442279858</v>
      </c>
      <c r="E79" s="15">
        <v>-79.611941709080611</v>
      </c>
      <c r="F79" s="15">
        <v>-67.854197367804318</v>
      </c>
      <c r="G79" s="15">
        <v>-58.674243038162786</v>
      </c>
      <c r="H79" s="15">
        <v>-34.883961567467395</v>
      </c>
      <c r="I79" s="15">
        <v>-9.0713309471721004</v>
      </c>
      <c r="J79" s="15">
        <v>22.666495666447645</v>
      </c>
      <c r="K79" s="15">
        <v>54.996705933853718</v>
      </c>
      <c r="L79" s="15">
        <v>57.358306719538177</v>
      </c>
      <c r="M79" s="15">
        <v>82.695196083965584</v>
      </c>
      <c r="N79" s="15">
        <v>128.77681387718167</v>
      </c>
      <c r="O79" s="15">
        <v>177.12055987841177</v>
      </c>
      <c r="P79" s="15">
        <v>224.97525214873713</v>
      </c>
      <c r="Q79" s="15">
        <v>270.04860109019046</v>
      </c>
      <c r="R79" s="15">
        <v>325.2341709518596</v>
      </c>
      <c r="S79" s="15">
        <v>367.68085688400515</v>
      </c>
      <c r="T79" s="15">
        <v>415.28805006561288</v>
      </c>
      <c r="U79" s="15">
        <v>469.4465528768651</v>
      </c>
      <c r="V79" s="15">
        <v>530.09652001756967</v>
      </c>
      <c r="W79" s="15">
        <v>593.90537445148402</v>
      </c>
      <c r="X79" s="15">
        <v>664.98327760111351</v>
      </c>
      <c r="Y79" s="15">
        <v>736.8789999472956</v>
      </c>
      <c r="Z79" s="15">
        <v>809.91883030174176</v>
      </c>
      <c r="AA79" s="15">
        <v>882.30143282901736</v>
      </c>
      <c r="AB79" s="15">
        <v>963.69236494356028</v>
      </c>
      <c r="AC79" s="15">
        <v>1039.7850666596069</v>
      </c>
      <c r="AD79" s="15">
        <v>1109.6219075766476</v>
      </c>
      <c r="AE79" s="15">
        <v>1177.4013585582188</v>
      </c>
      <c r="AF79" s="15">
        <v>1244.806064232831</v>
      </c>
      <c r="AG79" s="15">
        <v>1315.69272457431</v>
      </c>
    </row>
    <row r="97" spans="1:34" ht="18.75" x14ac:dyDescent="0.3">
      <c r="A97" s="18" t="s">
        <v>115</v>
      </c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21">
        <v>0</v>
      </c>
    </row>
    <row r="98" spans="1:34" x14ac:dyDescent="0.25">
      <c r="A98" s="1" t="s">
        <v>38</v>
      </c>
      <c r="B98" s="1"/>
      <c r="C98" s="1">
        <v>2020</v>
      </c>
      <c r="D98" s="1">
        <f>C98+1</f>
        <v>2021</v>
      </c>
      <c r="E98" s="1">
        <f t="shared" ref="E98:AG98" si="5">D98+1</f>
        <v>2022</v>
      </c>
      <c r="F98" s="1">
        <f t="shared" si="5"/>
        <v>2023</v>
      </c>
      <c r="G98" s="1">
        <f t="shared" si="5"/>
        <v>2024</v>
      </c>
      <c r="H98" s="1">
        <f t="shared" si="5"/>
        <v>2025</v>
      </c>
      <c r="I98" s="1">
        <f t="shared" si="5"/>
        <v>2026</v>
      </c>
      <c r="J98" s="1">
        <f t="shared" si="5"/>
        <v>2027</v>
      </c>
      <c r="K98" s="1">
        <f t="shared" si="5"/>
        <v>2028</v>
      </c>
      <c r="L98" s="1">
        <f t="shared" si="5"/>
        <v>2029</v>
      </c>
      <c r="M98" s="1">
        <f t="shared" si="5"/>
        <v>2030</v>
      </c>
      <c r="N98" s="1">
        <f t="shared" si="5"/>
        <v>2031</v>
      </c>
      <c r="O98" s="1">
        <f t="shared" si="5"/>
        <v>2032</v>
      </c>
      <c r="P98" s="1">
        <f t="shared" si="5"/>
        <v>2033</v>
      </c>
      <c r="Q98" s="1">
        <f t="shared" si="5"/>
        <v>2034</v>
      </c>
      <c r="R98" s="1">
        <f t="shared" si="5"/>
        <v>2035</v>
      </c>
      <c r="S98" s="1">
        <f t="shared" si="5"/>
        <v>2036</v>
      </c>
      <c r="T98" s="1">
        <f t="shared" si="5"/>
        <v>2037</v>
      </c>
      <c r="U98" s="1">
        <f t="shared" si="5"/>
        <v>2038</v>
      </c>
      <c r="V98" s="1">
        <f t="shared" si="5"/>
        <v>2039</v>
      </c>
      <c r="W98" s="1">
        <f t="shared" si="5"/>
        <v>2040</v>
      </c>
      <c r="X98" s="1">
        <f t="shared" si="5"/>
        <v>2041</v>
      </c>
      <c r="Y98" s="1">
        <f t="shared" si="5"/>
        <v>2042</v>
      </c>
      <c r="Z98" s="1">
        <f t="shared" si="5"/>
        <v>2043</v>
      </c>
      <c r="AA98" s="1">
        <f t="shared" si="5"/>
        <v>2044</v>
      </c>
      <c r="AB98" s="1">
        <f t="shared" si="5"/>
        <v>2045</v>
      </c>
      <c r="AC98" s="1">
        <f t="shared" si="5"/>
        <v>2046</v>
      </c>
      <c r="AD98" s="1">
        <f t="shared" si="5"/>
        <v>2047</v>
      </c>
      <c r="AE98" s="1">
        <f t="shared" si="5"/>
        <v>2048</v>
      </c>
      <c r="AF98" s="1">
        <f t="shared" si="5"/>
        <v>2049</v>
      </c>
      <c r="AG98" s="1">
        <f t="shared" si="5"/>
        <v>2050</v>
      </c>
    </row>
    <row r="99" spans="1:34" x14ac:dyDescent="0.25">
      <c r="A99" s="12" t="s">
        <v>58</v>
      </c>
      <c r="B99" s="12" t="s">
        <v>35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</v>
      </c>
      <c r="N99" s="27">
        <v>0</v>
      </c>
      <c r="O99" s="27">
        <v>0</v>
      </c>
      <c r="P99" s="27">
        <v>0</v>
      </c>
      <c r="Q99" s="27">
        <v>0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708</v>
      </c>
      <c r="Z99" s="27">
        <v>1416</v>
      </c>
      <c r="AA99" s="27">
        <v>1416</v>
      </c>
      <c r="AB99" s="27">
        <v>2124</v>
      </c>
      <c r="AC99" s="27">
        <v>2124</v>
      </c>
      <c r="AD99" s="27">
        <v>2832</v>
      </c>
      <c r="AE99" s="27">
        <v>2832</v>
      </c>
      <c r="AF99" s="27">
        <v>3540</v>
      </c>
      <c r="AG99" s="27">
        <v>3540</v>
      </c>
    </row>
    <row r="100" spans="1:34" x14ac:dyDescent="0.25">
      <c r="A100" s="12" t="s">
        <v>46</v>
      </c>
      <c r="B100" s="12" t="s">
        <v>35</v>
      </c>
      <c r="C100" s="27">
        <v>0</v>
      </c>
      <c r="D100" s="27">
        <v>0</v>
      </c>
      <c r="E100" s="27">
        <v>0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</row>
    <row r="101" spans="1:34" x14ac:dyDescent="0.25">
      <c r="A101" s="12" t="s">
        <v>47</v>
      </c>
      <c r="B101" s="12" t="s">
        <v>35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</row>
    <row r="102" spans="1:34" x14ac:dyDescent="0.25">
      <c r="A102" s="12" t="s">
        <v>48</v>
      </c>
      <c r="B102" s="12" t="s">
        <v>35</v>
      </c>
      <c r="C102" s="27">
        <v>497.40000000000003</v>
      </c>
      <c r="D102" s="27">
        <v>626.6</v>
      </c>
      <c r="E102" s="27">
        <v>626.6</v>
      </c>
      <c r="F102" s="27">
        <v>755.8</v>
      </c>
      <c r="G102" s="27">
        <v>1447.6</v>
      </c>
      <c r="H102" s="27">
        <v>2235.6</v>
      </c>
      <c r="I102" s="27">
        <v>2235.6</v>
      </c>
      <c r="J102" s="27">
        <v>2235.6</v>
      </c>
      <c r="K102" s="27">
        <v>2516.9</v>
      </c>
      <c r="L102" s="27">
        <v>3750.9</v>
      </c>
      <c r="M102" s="27">
        <v>4196.8999999999996</v>
      </c>
      <c r="N102" s="27">
        <v>5054.5</v>
      </c>
      <c r="O102" s="27">
        <v>6075.7</v>
      </c>
      <c r="P102" s="27">
        <v>6767.5</v>
      </c>
      <c r="Q102" s="27">
        <v>7261.6</v>
      </c>
      <c r="R102" s="27">
        <v>7261.6</v>
      </c>
      <c r="S102" s="27">
        <v>7261.6</v>
      </c>
      <c r="T102" s="27">
        <v>7261.6</v>
      </c>
      <c r="U102" s="27">
        <v>7261.6</v>
      </c>
      <c r="V102" s="27">
        <v>7261.6</v>
      </c>
      <c r="W102" s="27">
        <v>7261.6</v>
      </c>
      <c r="X102" s="27">
        <v>7390.8</v>
      </c>
      <c r="Y102" s="27">
        <v>7390.8</v>
      </c>
      <c r="Z102" s="27">
        <v>7390.8</v>
      </c>
      <c r="AA102" s="27">
        <v>7390.8</v>
      </c>
      <c r="AB102" s="27">
        <v>7390.8</v>
      </c>
      <c r="AC102" s="27">
        <v>7390.8</v>
      </c>
      <c r="AD102" s="27">
        <v>7390.8</v>
      </c>
      <c r="AE102" s="27">
        <v>7390.8</v>
      </c>
      <c r="AF102" s="27">
        <v>7390.8</v>
      </c>
      <c r="AG102" s="27">
        <v>7390.8</v>
      </c>
      <c r="AH102" s="12"/>
    </row>
    <row r="103" spans="1:34" x14ac:dyDescent="0.25">
      <c r="A103" s="12" t="s">
        <v>49</v>
      </c>
      <c r="B103" s="12" t="s">
        <v>35</v>
      </c>
      <c r="C103" s="27">
        <v>0</v>
      </c>
      <c r="D103" s="27">
        <v>0</v>
      </c>
      <c r="E103" s="27">
        <v>0</v>
      </c>
      <c r="F103" s="27">
        <v>253.9</v>
      </c>
      <c r="G103" s="27">
        <v>253.9</v>
      </c>
      <c r="H103" s="27">
        <v>488.20000000000005</v>
      </c>
      <c r="I103" s="27">
        <v>488.20000000000005</v>
      </c>
      <c r="J103" s="27">
        <v>488.20000000000005</v>
      </c>
      <c r="K103" s="27">
        <v>488.20000000000005</v>
      </c>
      <c r="L103" s="27">
        <v>1034.4000000000001</v>
      </c>
      <c r="M103" s="27">
        <v>1034.4000000000001</v>
      </c>
      <c r="N103" s="27">
        <v>1414.4</v>
      </c>
      <c r="O103" s="27">
        <v>1414.4</v>
      </c>
      <c r="P103" s="27">
        <v>1414.4</v>
      </c>
      <c r="Q103" s="27">
        <v>1414.4</v>
      </c>
      <c r="R103" s="27">
        <v>1414.4</v>
      </c>
      <c r="S103" s="27">
        <v>1414.4</v>
      </c>
      <c r="T103" s="27">
        <v>1960.6000000000001</v>
      </c>
      <c r="U103" s="27">
        <v>1960.6000000000001</v>
      </c>
      <c r="V103" s="27">
        <v>1960.6000000000001</v>
      </c>
      <c r="W103" s="27">
        <v>1960.6000000000001</v>
      </c>
      <c r="X103" s="27">
        <v>3053</v>
      </c>
      <c r="Y103" s="27">
        <v>3306.9</v>
      </c>
      <c r="Z103" s="27">
        <v>3306.9</v>
      </c>
      <c r="AA103" s="27">
        <v>3853.1000000000004</v>
      </c>
      <c r="AB103" s="27">
        <v>5033.2000000000007</v>
      </c>
      <c r="AC103" s="27">
        <v>5033.2000000000007</v>
      </c>
      <c r="AD103" s="27">
        <v>5579.4000000000005</v>
      </c>
      <c r="AE103" s="27">
        <v>6125.6</v>
      </c>
      <c r="AF103" s="27">
        <v>6671.8</v>
      </c>
      <c r="AG103" s="27">
        <v>7598</v>
      </c>
    </row>
    <row r="104" spans="1:34" x14ac:dyDescent="0.25">
      <c r="A104" s="12" t="s">
        <v>50</v>
      </c>
      <c r="B104" s="12" t="s">
        <v>35</v>
      </c>
      <c r="C104" s="27">
        <v>0</v>
      </c>
      <c r="D104" s="27">
        <v>0</v>
      </c>
      <c r="E104" s="27">
        <v>0</v>
      </c>
      <c r="F104" s="27">
        <v>0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7">
        <v>0</v>
      </c>
      <c r="N104" s="27">
        <v>0</v>
      </c>
      <c r="O104" s="27">
        <v>0</v>
      </c>
      <c r="P104" s="27">
        <v>0</v>
      </c>
      <c r="Q104" s="27">
        <v>0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</row>
    <row r="105" spans="1:34" x14ac:dyDescent="0.25">
      <c r="A105" s="12" t="s">
        <v>51</v>
      </c>
      <c r="B105" s="12" t="s">
        <v>35</v>
      </c>
      <c r="C105" s="27">
        <v>0</v>
      </c>
      <c r="D105" s="27">
        <v>0</v>
      </c>
      <c r="E105" s="27">
        <v>0</v>
      </c>
      <c r="F105" s="27">
        <v>0</v>
      </c>
      <c r="G105" s="27">
        <v>0</v>
      </c>
      <c r="H105" s="27">
        <v>0</v>
      </c>
      <c r="I105" s="27">
        <v>0</v>
      </c>
      <c r="J105" s="27">
        <v>0</v>
      </c>
      <c r="K105" s="27">
        <v>0</v>
      </c>
      <c r="L105" s="27">
        <v>0</v>
      </c>
      <c r="M105" s="27">
        <v>0</v>
      </c>
      <c r="N105" s="27">
        <v>0</v>
      </c>
      <c r="O105" s="27">
        <v>0</v>
      </c>
      <c r="P105" s="27">
        <v>0</v>
      </c>
      <c r="Q105" s="27">
        <v>0</v>
      </c>
      <c r="R105" s="27">
        <v>0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7">
        <v>0</v>
      </c>
      <c r="AC105" s="27">
        <v>0</v>
      </c>
      <c r="AD105" s="27">
        <v>0</v>
      </c>
      <c r="AE105" s="27">
        <v>0</v>
      </c>
      <c r="AF105" s="27">
        <v>0</v>
      </c>
      <c r="AG105" s="27">
        <v>0</v>
      </c>
    </row>
    <row r="106" spans="1:34" x14ac:dyDescent="0.25">
      <c r="A106" s="12" t="s">
        <v>52</v>
      </c>
      <c r="B106" s="12" t="s">
        <v>35</v>
      </c>
      <c r="C106" s="27">
        <v>0</v>
      </c>
      <c r="D106" s="27">
        <v>0</v>
      </c>
      <c r="E106" s="27">
        <v>0</v>
      </c>
      <c r="F106" s="27">
        <v>0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27">
        <v>0</v>
      </c>
      <c r="Q106" s="27">
        <v>0</v>
      </c>
      <c r="R106" s="27">
        <v>0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</row>
    <row r="107" spans="1:34" x14ac:dyDescent="0.25">
      <c r="A107" s="12" t="s">
        <v>53</v>
      </c>
      <c r="B107" s="12" t="s">
        <v>35</v>
      </c>
      <c r="C107" s="27">
        <v>2</v>
      </c>
      <c r="D107" s="27">
        <v>4</v>
      </c>
      <c r="E107" s="27">
        <v>4</v>
      </c>
      <c r="F107" s="27">
        <v>4.0041249999999877</v>
      </c>
      <c r="G107" s="27">
        <v>4.0082499999999754</v>
      </c>
      <c r="H107" s="27">
        <v>4.0082499999999754</v>
      </c>
      <c r="I107" s="27">
        <v>4.0082499999999754</v>
      </c>
      <c r="J107" s="27">
        <v>4.0082499999999754</v>
      </c>
      <c r="K107" s="27">
        <v>22.708249999999964</v>
      </c>
      <c r="L107" s="27">
        <v>41.408249999999953</v>
      </c>
      <c r="M107" s="27">
        <v>41.408249999999953</v>
      </c>
      <c r="N107" s="27">
        <v>41.408249999999953</v>
      </c>
      <c r="O107" s="27">
        <v>41.408249999999953</v>
      </c>
      <c r="P107" s="27">
        <v>41.408249999999953</v>
      </c>
      <c r="Q107" s="27">
        <v>41.408249999999953</v>
      </c>
      <c r="R107" s="27">
        <v>41.408249999999953</v>
      </c>
      <c r="S107" s="27">
        <v>41.408249999999953</v>
      </c>
      <c r="T107" s="27">
        <v>41.408249999999953</v>
      </c>
      <c r="U107" s="27">
        <v>41.408249999999953</v>
      </c>
      <c r="V107" s="27">
        <v>41.408249999999953</v>
      </c>
      <c r="W107" s="27">
        <v>41.408249999999953</v>
      </c>
      <c r="X107" s="27">
        <v>41.408249999999953</v>
      </c>
      <c r="Y107" s="27">
        <v>41.408249999999953</v>
      </c>
      <c r="Z107" s="27">
        <v>41.408249999999953</v>
      </c>
      <c r="AA107" s="27">
        <v>41.408249999999953</v>
      </c>
      <c r="AB107" s="27">
        <v>41.408249999999953</v>
      </c>
      <c r="AC107" s="27">
        <v>41.408249999999953</v>
      </c>
      <c r="AD107" s="27">
        <v>41.408249999999953</v>
      </c>
      <c r="AE107" s="27">
        <v>41.408249999999953</v>
      </c>
      <c r="AF107" s="27">
        <v>41.408249999999953</v>
      </c>
      <c r="AG107" s="27">
        <v>41.408249999999953</v>
      </c>
    </row>
    <row r="108" spans="1:34" x14ac:dyDescent="0.25">
      <c r="A108" s="12" t="s">
        <v>54</v>
      </c>
      <c r="B108" s="12" t="s">
        <v>35</v>
      </c>
      <c r="C108" s="27">
        <v>7567.2450787487314</v>
      </c>
      <c r="D108" s="27">
        <v>7879.2450787487314</v>
      </c>
      <c r="E108" s="27">
        <v>10773.745078748731</v>
      </c>
      <c r="F108" s="27">
        <v>11861.345078748735</v>
      </c>
      <c r="G108" s="27">
        <v>11981.345078748735</v>
      </c>
      <c r="H108" s="27">
        <v>17192.748357437256</v>
      </c>
      <c r="I108" s="27">
        <v>18801.248357437256</v>
      </c>
      <c r="J108" s="27">
        <v>19091.248357437256</v>
      </c>
      <c r="K108" s="27">
        <v>19434.483310785738</v>
      </c>
      <c r="L108" s="27">
        <v>19719.483310785738</v>
      </c>
      <c r="M108" s="27">
        <v>20827.483310785738</v>
      </c>
      <c r="N108" s="27">
        <v>21517.483310785738</v>
      </c>
      <c r="O108" s="27">
        <v>22284.883310785735</v>
      </c>
      <c r="P108" s="27">
        <v>23410.883310785735</v>
      </c>
      <c r="Q108" s="27">
        <v>24235.383310785735</v>
      </c>
      <c r="R108" s="27">
        <v>25288.883310785735</v>
      </c>
      <c r="S108" s="27">
        <v>25758.783310785737</v>
      </c>
      <c r="T108" s="27">
        <v>26198.783310785737</v>
      </c>
      <c r="U108" s="27">
        <v>26415.283310785737</v>
      </c>
      <c r="V108" s="27">
        <v>27338.783310785737</v>
      </c>
      <c r="W108" s="27">
        <v>28243.783310785737</v>
      </c>
      <c r="X108" s="27">
        <v>28368.783310785737</v>
      </c>
      <c r="Y108" s="27">
        <v>28368.783310785737</v>
      </c>
      <c r="Z108" s="27">
        <v>28368.783310785737</v>
      </c>
      <c r="AA108" s="27">
        <v>28368.783310785737</v>
      </c>
      <c r="AB108" s="27">
        <v>28368.783310785737</v>
      </c>
      <c r="AC108" s="27">
        <v>28368.783310785737</v>
      </c>
      <c r="AD108" s="27">
        <v>28368.783310785737</v>
      </c>
      <c r="AE108" s="27">
        <v>28368.783310785737</v>
      </c>
      <c r="AF108" s="27">
        <v>28368.783310785737</v>
      </c>
      <c r="AG108" s="27">
        <v>28368.783310785737</v>
      </c>
    </row>
    <row r="109" spans="1:34" x14ac:dyDescent="0.25">
      <c r="A109" s="12" t="s">
        <v>55</v>
      </c>
      <c r="B109" s="12" t="s">
        <v>35</v>
      </c>
      <c r="C109" s="27">
        <v>16.75</v>
      </c>
      <c r="D109" s="27">
        <v>26.75</v>
      </c>
      <c r="E109" s="27">
        <v>26.75</v>
      </c>
      <c r="F109" s="27">
        <v>157.55670000000001</v>
      </c>
      <c r="G109" s="27">
        <v>157.55670000000001</v>
      </c>
      <c r="H109" s="27">
        <v>305.86340000000001</v>
      </c>
      <c r="I109" s="27">
        <v>323.36340000000001</v>
      </c>
      <c r="J109" s="27">
        <v>368.36340000000007</v>
      </c>
      <c r="K109" s="27">
        <v>413.36340000000007</v>
      </c>
      <c r="L109" s="27">
        <v>544.17010000000005</v>
      </c>
      <c r="M109" s="27">
        <v>544.17010000000005</v>
      </c>
      <c r="N109" s="27">
        <v>544.17010000000005</v>
      </c>
      <c r="O109" s="27">
        <v>544.17010000000005</v>
      </c>
      <c r="P109" s="27">
        <v>674.97680000000003</v>
      </c>
      <c r="Q109" s="27">
        <v>674.97680000000003</v>
      </c>
      <c r="R109" s="27">
        <v>805.7835</v>
      </c>
      <c r="S109" s="27">
        <v>805.7835</v>
      </c>
      <c r="T109" s="27">
        <v>805.7835</v>
      </c>
      <c r="U109" s="27">
        <v>805.7835</v>
      </c>
      <c r="V109" s="27">
        <v>805.7835</v>
      </c>
      <c r="W109" s="27">
        <v>805.7835</v>
      </c>
      <c r="X109" s="27">
        <v>805.7835</v>
      </c>
      <c r="Y109" s="27">
        <v>805.7835</v>
      </c>
      <c r="Z109" s="27">
        <v>805.7835</v>
      </c>
      <c r="AA109" s="27">
        <v>805.7835</v>
      </c>
      <c r="AB109" s="27">
        <v>805.7835</v>
      </c>
      <c r="AC109" s="27">
        <v>805.7835</v>
      </c>
      <c r="AD109" s="27">
        <v>805.7835</v>
      </c>
      <c r="AE109" s="27">
        <v>936.59019999999998</v>
      </c>
      <c r="AF109" s="27">
        <v>936.59019999999998</v>
      </c>
      <c r="AG109" s="27">
        <v>936.59019999999998</v>
      </c>
    </row>
    <row r="110" spans="1:34" x14ac:dyDescent="0.25">
      <c r="A110" s="12" t="s">
        <v>56</v>
      </c>
      <c r="B110" s="12" t="s">
        <v>35</v>
      </c>
      <c r="C110" s="27">
        <v>4667.559479999999</v>
      </c>
      <c r="D110" s="27">
        <v>8905.0594799999999</v>
      </c>
      <c r="E110" s="27">
        <v>11292.55948</v>
      </c>
      <c r="F110" s="27">
        <v>12935.585479999998</v>
      </c>
      <c r="G110" s="27">
        <v>14420.585479999998</v>
      </c>
      <c r="H110" s="27">
        <v>16078.085479999998</v>
      </c>
      <c r="I110" s="27">
        <v>17705.585479999998</v>
      </c>
      <c r="J110" s="27">
        <v>18950.585479999998</v>
      </c>
      <c r="K110" s="27">
        <v>19985.585479999965</v>
      </c>
      <c r="L110" s="27">
        <v>20850.585479999969</v>
      </c>
      <c r="M110" s="27">
        <v>25710.585479999969</v>
      </c>
      <c r="N110" s="27">
        <v>30340.585479999969</v>
      </c>
      <c r="O110" s="27">
        <v>35065.585479999972</v>
      </c>
      <c r="P110" s="27">
        <v>41965.585479999972</v>
      </c>
      <c r="Q110" s="27">
        <v>48465.585479999972</v>
      </c>
      <c r="R110" s="27">
        <v>52475.585479999972</v>
      </c>
      <c r="S110" s="27">
        <v>55163.793517094957</v>
      </c>
      <c r="T110" s="27">
        <v>56510.585479999972</v>
      </c>
      <c r="U110" s="27">
        <v>58375.585479999972</v>
      </c>
      <c r="V110" s="27">
        <v>59560.585479999972</v>
      </c>
      <c r="W110" s="27">
        <v>60580.585479999972</v>
      </c>
      <c r="X110" s="27">
        <v>60580.585479999972</v>
      </c>
      <c r="Y110" s="27">
        <v>60580.585479999972</v>
      </c>
      <c r="Z110" s="27">
        <v>60580.585479999972</v>
      </c>
      <c r="AA110" s="27">
        <v>60580.585479999972</v>
      </c>
      <c r="AB110" s="27">
        <v>60580.585479999972</v>
      </c>
      <c r="AC110" s="27">
        <v>60580.585479999972</v>
      </c>
      <c r="AD110" s="27">
        <v>60580.585479999972</v>
      </c>
      <c r="AE110" s="27">
        <v>60580.585479999972</v>
      </c>
      <c r="AF110" s="27">
        <v>60580.585479999972</v>
      </c>
      <c r="AG110" s="27">
        <v>60580.585479999972</v>
      </c>
    </row>
    <row r="111" spans="1:34" x14ac:dyDescent="0.25">
      <c r="A111" s="12" t="s">
        <v>57</v>
      </c>
      <c r="B111" s="12" t="s">
        <v>35</v>
      </c>
      <c r="C111" s="27">
        <v>0</v>
      </c>
      <c r="D111" s="27">
        <v>0</v>
      </c>
      <c r="E111" s="27">
        <v>0</v>
      </c>
      <c r="F111" s="27">
        <v>0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  <c r="M111" s="27">
        <v>0</v>
      </c>
      <c r="N111" s="27">
        <v>0</v>
      </c>
      <c r="O111" s="27">
        <v>0</v>
      </c>
      <c r="P111" s="27">
        <v>0</v>
      </c>
      <c r="Q111" s="27">
        <v>0</v>
      </c>
      <c r="R111" s="27">
        <v>0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0</v>
      </c>
      <c r="AA111" s="27">
        <v>0</v>
      </c>
      <c r="AB111" s="27">
        <v>0</v>
      </c>
      <c r="AC111" s="27">
        <v>0</v>
      </c>
      <c r="AD111" s="27">
        <v>0</v>
      </c>
      <c r="AE111" s="27">
        <v>0</v>
      </c>
      <c r="AF111" s="27">
        <v>0</v>
      </c>
      <c r="AG111" s="27">
        <v>0</v>
      </c>
    </row>
    <row r="112" spans="1:34" x14ac:dyDescent="0.25">
      <c r="A112" s="12" t="s">
        <v>29</v>
      </c>
      <c r="B112" s="12" t="s">
        <v>35</v>
      </c>
      <c r="C112" s="27">
        <v>6472.8856851424807</v>
      </c>
      <c r="D112" s="27">
        <v>6803.617753159755</v>
      </c>
      <c r="E112" s="27">
        <v>7121.6674464539537</v>
      </c>
      <c r="F112" s="27">
        <v>7436.5032151585547</v>
      </c>
      <c r="G112" s="27">
        <v>7727.02068783098</v>
      </c>
      <c r="H112" s="27">
        <v>7993.0797515302229</v>
      </c>
      <c r="I112" s="27">
        <v>8242.50059522845</v>
      </c>
      <c r="J112" s="27">
        <v>8455.9949303270278</v>
      </c>
      <c r="K112" s="27">
        <v>8658.8114617870269</v>
      </c>
      <c r="L112" s="27">
        <v>8850.9052125278449</v>
      </c>
      <c r="M112" s="27">
        <v>9040.0694539245742</v>
      </c>
      <c r="N112" s="27">
        <v>9225.7513772971815</v>
      </c>
      <c r="O112" s="27">
        <v>9401.6846531404681</v>
      </c>
      <c r="P112" s="27">
        <v>9569.8711532679208</v>
      </c>
      <c r="Q112" s="27">
        <v>9740.9032703256726</v>
      </c>
      <c r="R112" s="27">
        <v>9905.4970007397424</v>
      </c>
      <c r="S112" s="27">
        <v>10079.876499314491</v>
      </c>
      <c r="T112" s="27">
        <v>10257.467448582378</v>
      </c>
      <c r="U112" s="27">
        <v>10438.735604198648</v>
      </c>
      <c r="V112" s="27">
        <v>10621.400066878059</v>
      </c>
      <c r="W112" s="27">
        <v>10803.456293464887</v>
      </c>
      <c r="X112" s="27">
        <v>10978.658416338691</v>
      </c>
      <c r="Y112" s="27">
        <v>11162.825825574784</v>
      </c>
      <c r="Z112" s="27">
        <v>11350.903332958767</v>
      </c>
      <c r="AA112" s="27">
        <v>11540.515096238298</v>
      </c>
      <c r="AB112" s="27">
        <v>11727.371918829685</v>
      </c>
      <c r="AC112" s="27">
        <v>11913.018086752454</v>
      </c>
      <c r="AD112" s="27">
        <v>12098.207311673452</v>
      </c>
      <c r="AE112" s="27">
        <v>12282.23650051416</v>
      </c>
      <c r="AF112" s="27">
        <v>12470.538722620129</v>
      </c>
      <c r="AG112" s="27">
        <v>12651.424378272248</v>
      </c>
    </row>
    <row r="113" spans="1:33" x14ac:dyDescent="0.25">
      <c r="A113" s="12" t="s">
        <v>30</v>
      </c>
      <c r="B113" s="12" t="s">
        <v>35</v>
      </c>
      <c r="C113" s="27">
        <v>726.7961229340516</v>
      </c>
      <c r="D113" s="27">
        <v>953.92270605195392</v>
      </c>
      <c r="E113" s="27">
        <v>1187.0202092891031</v>
      </c>
      <c r="F113" s="27">
        <v>1417.9246596044677</v>
      </c>
      <c r="G113" s="27">
        <v>1649.1314801751057</v>
      </c>
      <c r="H113" s="27">
        <v>1884.2837294022884</v>
      </c>
      <c r="I113" s="27">
        <v>2124.165670937814</v>
      </c>
      <c r="J113" s="27">
        <v>2362.7030277989106</v>
      </c>
      <c r="K113" s="27">
        <v>2603.9133787719484</v>
      </c>
      <c r="L113" s="27">
        <v>2844.3197435640741</v>
      </c>
      <c r="M113" s="27">
        <v>3080.5035086874291</v>
      </c>
      <c r="N113" s="27">
        <v>3317.4774778819306</v>
      </c>
      <c r="O113" s="27">
        <v>3550.6126083931654</v>
      </c>
      <c r="P113" s="27">
        <v>3783.6162960603961</v>
      </c>
      <c r="Q113" s="27">
        <v>4017.82561412825</v>
      </c>
      <c r="R113" s="27">
        <v>4238.794944168978</v>
      </c>
      <c r="S113" s="27">
        <v>4469.7830974308763</v>
      </c>
      <c r="T113" s="27">
        <v>4699.8322104692588</v>
      </c>
      <c r="U113" s="27">
        <v>4932.9008030799241</v>
      </c>
      <c r="V113" s="27">
        <v>5167.9173851106816</v>
      </c>
      <c r="W113" s="27">
        <v>5402.8330589177995</v>
      </c>
      <c r="X113" s="27">
        <v>5645.5548967832237</v>
      </c>
      <c r="Y113" s="27">
        <v>5890.8245995101361</v>
      </c>
      <c r="Z113" s="27">
        <v>6139.0168424111125</v>
      </c>
      <c r="AA113" s="27">
        <v>6388.8971849997461</v>
      </c>
      <c r="AB113" s="27">
        <v>6639.9806054300343</v>
      </c>
      <c r="AC113" s="27">
        <v>6891.4758233557359</v>
      </c>
      <c r="AD113" s="27">
        <v>7142.6374169159535</v>
      </c>
      <c r="AE113" s="27">
        <v>7395.3156077379163</v>
      </c>
      <c r="AF113" s="27">
        <v>7652.741004837023</v>
      </c>
      <c r="AG113" s="27">
        <v>7882.7851975089534</v>
      </c>
    </row>
    <row r="115" spans="1:33" x14ac:dyDescent="0.25">
      <c r="A115" s="1" t="s">
        <v>39</v>
      </c>
      <c r="B115" s="1"/>
      <c r="C115" s="1">
        <f>C98</f>
        <v>2020</v>
      </c>
      <c r="D115" s="1">
        <f t="shared" ref="D115:AG115" si="6">D98</f>
        <v>2021</v>
      </c>
      <c r="E115" s="1">
        <f t="shared" si="6"/>
        <v>2022</v>
      </c>
      <c r="F115" s="1">
        <f t="shared" si="6"/>
        <v>2023</v>
      </c>
      <c r="G115" s="1">
        <f t="shared" si="6"/>
        <v>2024</v>
      </c>
      <c r="H115" s="1">
        <f t="shared" si="6"/>
        <v>2025</v>
      </c>
      <c r="I115" s="1">
        <f t="shared" si="6"/>
        <v>2026</v>
      </c>
      <c r="J115" s="1">
        <f t="shared" si="6"/>
        <v>2027</v>
      </c>
      <c r="K115" s="1">
        <f t="shared" si="6"/>
        <v>2028</v>
      </c>
      <c r="L115" s="1">
        <f t="shared" si="6"/>
        <v>2029</v>
      </c>
      <c r="M115" s="1">
        <f t="shared" si="6"/>
        <v>2030</v>
      </c>
      <c r="N115" s="1">
        <f t="shared" si="6"/>
        <v>2031</v>
      </c>
      <c r="O115" s="1">
        <f t="shared" si="6"/>
        <v>2032</v>
      </c>
      <c r="P115" s="1">
        <f t="shared" si="6"/>
        <v>2033</v>
      </c>
      <c r="Q115" s="1">
        <f t="shared" si="6"/>
        <v>2034</v>
      </c>
      <c r="R115" s="1">
        <f t="shared" si="6"/>
        <v>2035</v>
      </c>
      <c r="S115" s="1">
        <f t="shared" si="6"/>
        <v>2036</v>
      </c>
      <c r="T115" s="1">
        <f t="shared" si="6"/>
        <v>2037</v>
      </c>
      <c r="U115" s="1">
        <f t="shared" si="6"/>
        <v>2038</v>
      </c>
      <c r="V115" s="1">
        <f t="shared" si="6"/>
        <v>2039</v>
      </c>
      <c r="W115" s="1">
        <f t="shared" si="6"/>
        <v>2040</v>
      </c>
      <c r="X115" s="1">
        <f t="shared" si="6"/>
        <v>2041</v>
      </c>
      <c r="Y115" s="1">
        <f t="shared" si="6"/>
        <v>2042</v>
      </c>
      <c r="Z115" s="1">
        <f t="shared" si="6"/>
        <v>2043</v>
      </c>
      <c r="AA115" s="1">
        <f t="shared" si="6"/>
        <v>2044</v>
      </c>
      <c r="AB115" s="1">
        <f t="shared" si="6"/>
        <v>2045</v>
      </c>
      <c r="AC115" s="1">
        <f t="shared" si="6"/>
        <v>2046</v>
      </c>
      <c r="AD115" s="1">
        <f t="shared" si="6"/>
        <v>2047</v>
      </c>
      <c r="AE115" s="1">
        <f t="shared" si="6"/>
        <v>2048</v>
      </c>
      <c r="AF115" s="1">
        <f t="shared" si="6"/>
        <v>2049</v>
      </c>
      <c r="AG115" s="1">
        <f t="shared" si="6"/>
        <v>2050</v>
      </c>
    </row>
    <row r="116" spans="1:33" x14ac:dyDescent="0.25">
      <c r="A116" s="4" t="s">
        <v>45</v>
      </c>
      <c r="B116" s="4" t="s">
        <v>35</v>
      </c>
      <c r="C116" s="15">
        <v>1821.6</v>
      </c>
      <c r="D116" s="15">
        <v>3279.52</v>
      </c>
      <c r="E116" s="15">
        <v>3805.92</v>
      </c>
      <c r="F116" s="15">
        <v>4607.22</v>
      </c>
      <c r="G116" s="15">
        <v>6524.82</v>
      </c>
      <c r="H116" s="15">
        <v>8169.82</v>
      </c>
      <c r="I116" s="15">
        <v>8653.92</v>
      </c>
      <c r="J116" s="15">
        <v>9330.7199999999993</v>
      </c>
      <c r="K116" s="15">
        <v>10104.719999999999</v>
      </c>
      <c r="L116" s="15">
        <v>11558.5</v>
      </c>
      <c r="M116" s="15">
        <v>12319.9</v>
      </c>
      <c r="N116" s="15">
        <v>13297.08</v>
      </c>
      <c r="O116" s="15">
        <v>15251.44</v>
      </c>
      <c r="P116" s="15">
        <v>15580.44</v>
      </c>
      <c r="Q116" s="15">
        <v>16696.22</v>
      </c>
      <c r="R116" s="15">
        <v>17089.98</v>
      </c>
      <c r="S116" s="15">
        <v>17089.98</v>
      </c>
      <c r="T116" s="15">
        <v>17483.739999999998</v>
      </c>
      <c r="U116" s="15">
        <v>17483.739999999998</v>
      </c>
      <c r="V116" s="15">
        <v>17483.739999999998</v>
      </c>
      <c r="W116" s="15">
        <v>17483.739999999998</v>
      </c>
      <c r="X116" s="15">
        <v>17483.739999999998</v>
      </c>
      <c r="Y116" s="15">
        <v>17483.739999999998</v>
      </c>
      <c r="Z116" s="15">
        <v>17483.739999999998</v>
      </c>
      <c r="AA116" s="15">
        <v>17483.739999999998</v>
      </c>
      <c r="AB116" s="15">
        <v>17483.739999999998</v>
      </c>
      <c r="AC116" s="15">
        <v>17483.739999999998</v>
      </c>
      <c r="AD116" s="15">
        <v>17483.739999999998</v>
      </c>
      <c r="AE116" s="15">
        <v>17483.739999999998</v>
      </c>
      <c r="AF116" s="15">
        <v>17483.739999999998</v>
      </c>
      <c r="AG116" s="15">
        <v>17483.739999999998</v>
      </c>
    </row>
    <row r="117" spans="1:33" x14ac:dyDescent="0.25">
      <c r="A117" s="4" t="s">
        <v>46</v>
      </c>
      <c r="B117" s="4" t="s">
        <v>35</v>
      </c>
      <c r="C117" s="15">
        <v>368</v>
      </c>
      <c r="D117" s="15">
        <v>1269.5999999999999</v>
      </c>
      <c r="E117" s="15">
        <v>1453.6</v>
      </c>
      <c r="F117" s="15">
        <v>1453.6</v>
      </c>
      <c r="G117" s="15">
        <v>2134.3999999999996</v>
      </c>
      <c r="H117" s="15">
        <v>2483.9999999999995</v>
      </c>
      <c r="I117" s="15">
        <v>2483.9999999999995</v>
      </c>
      <c r="J117" s="15">
        <v>2815.1999999999994</v>
      </c>
      <c r="K117" s="15">
        <v>2815.1999999999994</v>
      </c>
      <c r="L117" s="15">
        <v>2815.1999999999994</v>
      </c>
      <c r="M117" s="15">
        <v>4903.1999999999989</v>
      </c>
      <c r="N117" s="15">
        <v>5869.1999999999989</v>
      </c>
      <c r="O117" s="15">
        <v>5869.1999999999989</v>
      </c>
      <c r="P117" s="15">
        <v>5869.1999999999989</v>
      </c>
      <c r="Q117" s="15">
        <v>5869.1999999999989</v>
      </c>
      <c r="R117" s="15">
        <v>5869.1999999999989</v>
      </c>
      <c r="S117" s="15">
        <v>5869.1999999999989</v>
      </c>
      <c r="T117" s="15">
        <v>5869.1999999999989</v>
      </c>
      <c r="U117" s="15">
        <v>5869.1999999999989</v>
      </c>
      <c r="V117" s="15">
        <v>5869.1999999999989</v>
      </c>
      <c r="W117" s="15">
        <v>5869.1999999999989</v>
      </c>
      <c r="X117" s="15">
        <v>5869.1999999999989</v>
      </c>
      <c r="Y117" s="15">
        <v>5869.1999999999989</v>
      </c>
      <c r="Z117" s="15">
        <v>5869.1999999999989</v>
      </c>
      <c r="AA117" s="15">
        <v>5869.1999999999989</v>
      </c>
      <c r="AB117" s="15">
        <v>5869.1999999999989</v>
      </c>
      <c r="AC117" s="15">
        <v>5869.1999999999989</v>
      </c>
      <c r="AD117" s="15">
        <v>5869.1999999999989</v>
      </c>
      <c r="AE117" s="15">
        <v>5869.1999999999989</v>
      </c>
      <c r="AF117" s="15">
        <v>5869.1999999999989</v>
      </c>
      <c r="AG117" s="15">
        <v>5869.1999999999989</v>
      </c>
    </row>
    <row r="118" spans="1:33" x14ac:dyDescent="0.25">
      <c r="A118" s="4" t="s">
        <v>47</v>
      </c>
      <c r="B118" s="4" t="s">
        <v>35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</row>
    <row r="119" spans="1:33" x14ac:dyDescent="0.25">
      <c r="A119" s="4" t="s">
        <v>48</v>
      </c>
      <c r="B119" s="4" t="s">
        <v>35</v>
      </c>
      <c r="C119" s="15">
        <v>43.78</v>
      </c>
      <c r="D119" s="15">
        <v>65.67</v>
      </c>
      <c r="E119" s="15">
        <v>65.67</v>
      </c>
      <c r="F119" s="15">
        <v>65.67</v>
      </c>
      <c r="G119" s="15">
        <v>65.67</v>
      </c>
      <c r="H119" s="15">
        <v>65.67</v>
      </c>
      <c r="I119" s="15">
        <v>65.67</v>
      </c>
      <c r="J119" s="15">
        <v>157.23000000000002</v>
      </c>
      <c r="K119" s="15">
        <v>157.23000000000002</v>
      </c>
      <c r="L119" s="15">
        <v>157.23000000000002</v>
      </c>
      <c r="M119" s="15">
        <v>388.07000000000005</v>
      </c>
      <c r="N119" s="15">
        <v>388.07000000000005</v>
      </c>
      <c r="O119" s="15">
        <v>641.81000000000006</v>
      </c>
      <c r="P119" s="15">
        <v>641.81000000000006</v>
      </c>
      <c r="Q119" s="15">
        <v>691.56000000000006</v>
      </c>
      <c r="R119" s="15">
        <v>740.32</v>
      </c>
      <c r="S119" s="15">
        <v>789.08</v>
      </c>
      <c r="T119" s="15">
        <v>789.08</v>
      </c>
      <c r="U119" s="15">
        <v>789.08</v>
      </c>
      <c r="V119" s="15">
        <v>789.08</v>
      </c>
      <c r="W119" s="15">
        <v>789.08</v>
      </c>
      <c r="X119" s="15">
        <v>789.08</v>
      </c>
      <c r="Y119" s="15">
        <v>789.08</v>
      </c>
      <c r="Z119" s="15">
        <v>986.08</v>
      </c>
      <c r="AA119" s="15">
        <v>986.08</v>
      </c>
      <c r="AB119" s="15">
        <v>986.08</v>
      </c>
      <c r="AC119" s="15">
        <v>986.08</v>
      </c>
      <c r="AD119" s="15">
        <v>986.08</v>
      </c>
      <c r="AE119" s="15">
        <v>986.08</v>
      </c>
      <c r="AF119" s="15">
        <v>986.08</v>
      </c>
      <c r="AG119" s="15">
        <v>986.08</v>
      </c>
    </row>
    <row r="120" spans="1:33" x14ac:dyDescent="0.25">
      <c r="A120" s="4" t="s">
        <v>49</v>
      </c>
      <c r="B120" s="4" t="s">
        <v>35</v>
      </c>
      <c r="C120" s="15">
        <v>1427.5441999999998</v>
      </c>
      <c r="D120" s="15">
        <v>1890.1641999999997</v>
      </c>
      <c r="E120" s="15">
        <v>1890.1641999999997</v>
      </c>
      <c r="F120" s="15">
        <v>1890.1641999999997</v>
      </c>
      <c r="G120" s="15">
        <v>1890.1641999999997</v>
      </c>
      <c r="H120" s="15">
        <v>1890.1641999999997</v>
      </c>
      <c r="I120" s="15">
        <v>1890.1641999999997</v>
      </c>
      <c r="J120" s="15">
        <v>1890.1641999999997</v>
      </c>
      <c r="K120" s="15">
        <v>1890.1641999999997</v>
      </c>
      <c r="L120" s="15">
        <v>1890.1641999999997</v>
      </c>
      <c r="M120" s="15">
        <v>1890.1641999999997</v>
      </c>
      <c r="N120" s="15">
        <v>1890.1641999999997</v>
      </c>
      <c r="O120" s="15">
        <v>1890.1641999999997</v>
      </c>
      <c r="P120" s="15">
        <v>1890.1641999999997</v>
      </c>
      <c r="Q120" s="15">
        <v>1890.1641999999997</v>
      </c>
      <c r="R120" s="15">
        <v>1890.1641999999997</v>
      </c>
      <c r="S120" s="15">
        <v>1890.1641999999997</v>
      </c>
      <c r="T120" s="15">
        <v>1890.1641999999997</v>
      </c>
      <c r="U120" s="15">
        <v>1890.1641999999997</v>
      </c>
      <c r="V120" s="15">
        <v>1890.1641999999997</v>
      </c>
      <c r="W120" s="15">
        <v>1890.1641999999997</v>
      </c>
      <c r="X120" s="15">
        <v>1890.1641999999997</v>
      </c>
      <c r="Y120" s="15">
        <v>1890.1641999999997</v>
      </c>
      <c r="Z120" s="15">
        <v>1890.1641999999997</v>
      </c>
      <c r="AA120" s="15">
        <v>1890.1641999999997</v>
      </c>
      <c r="AB120" s="15">
        <v>1890.1641999999997</v>
      </c>
      <c r="AC120" s="15">
        <v>1890.1641999999997</v>
      </c>
      <c r="AD120" s="15">
        <v>1890.1641999999997</v>
      </c>
      <c r="AE120" s="15">
        <v>1890.1641999999997</v>
      </c>
      <c r="AF120" s="15">
        <v>1890.1641999999997</v>
      </c>
      <c r="AG120" s="15">
        <v>1890.1641999999997</v>
      </c>
    </row>
    <row r="121" spans="1:33" x14ac:dyDescent="0.25">
      <c r="A121" s="4" t="s">
        <v>50</v>
      </c>
      <c r="B121" s="4" t="s">
        <v>35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</row>
    <row r="122" spans="1:33" x14ac:dyDescent="0.25">
      <c r="A122" s="4" t="s">
        <v>51</v>
      </c>
      <c r="B122" s="4" t="s">
        <v>35</v>
      </c>
      <c r="C122" s="15">
        <v>1216</v>
      </c>
      <c r="D122" s="15">
        <v>1666.585</v>
      </c>
      <c r="E122" s="15">
        <v>1666.585</v>
      </c>
      <c r="F122" s="15">
        <v>1666.585</v>
      </c>
      <c r="G122" s="15">
        <v>1666.585</v>
      </c>
      <c r="H122" s="15">
        <v>1666.585</v>
      </c>
      <c r="I122" s="15">
        <v>1666.585</v>
      </c>
      <c r="J122" s="15">
        <v>1666.585</v>
      </c>
      <c r="K122" s="15">
        <v>1666.585</v>
      </c>
      <c r="L122" s="15">
        <v>1666.585</v>
      </c>
      <c r="M122" s="15">
        <v>1666.585</v>
      </c>
      <c r="N122" s="15">
        <v>1666.585</v>
      </c>
      <c r="O122" s="15">
        <v>1666.585</v>
      </c>
      <c r="P122" s="15">
        <v>1666.585</v>
      </c>
      <c r="Q122" s="15">
        <v>1666.585</v>
      </c>
      <c r="R122" s="15">
        <v>1666.585</v>
      </c>
      <c r="S122" s="15">
        <v>1666.585</v>
      </c>
      <c r="T122" s="15">
        <v>1666.585</v>
      </c>
      <c r="U122" s="15">
        <v>1666.585</v>
      </c>
      <c r="V122" s="15">
        <v>1666.585</v>
      </c>
      <c r="W122" s="15">
        <v>1666.585</v>
      </c>
      <c r="X122" s="15">
        <v>1666.585</v>
      </c>
      <c r="Y122" s="15">
        <v>1666.585</v>
      </c>
      <c r="Z122" s="15">
        <v>1666.585</v>
      </c>
      <c r="AA122" s="15">
        <v>1666.585</v>
      </c>
      <c r="AB122" s="15">
        <v>1666.585</v>
      </c>
      <c r="AC122" s="15">
        <v>1666.585</v>
      </c>
      <c r="AD122" s="15">
        <v>1666.585</v>
      </c>
      <c r="AE122" s="15">
        <v>1666.585</v>
      </c>
      <c r="AF122" s="15">
        <v>1666.585</v>
      </c>
      <c r="AG122" s="15">
        <v>1666.585</v>
      </c>
    </row>
    <row r="123" spans="1:33" x14ac:dyDescent="0.25">
      <c r="C123" s="15"/>
    </row>
    <row r="124" spans="1:33" x14ac:dyDescent="0.25">
      <c r="C124" s="15"/>
    </row>
    <row r="125" spans="1:33" x14ac:dyDescent="0.25">
      <c r="C125" s="15"/>
    </row>
    <row r="126" spans="1:33" x14ac:dyDescent="0.25">
      <c r="C126" s="15"/>
    </row>
    <row r="127" spans="1:33" x14ac:dyDescent="0.25">
      <c r="C127" s="15"/>
    </row>
    <row r="128" spans="1:33" x14ac:dyDescent="0.25">
      <c r="C128" s="15"/>
    </row>
    <row r="129" spans="1:33" x14ac:dyDescent="0.25">
      <c r="C129" s="15"/>
    </row>
    <row r="130" spans="1:33" x14ac:dyDescent="0.25">
      <c r="C130" s="15"/>
    </row>
    <row r="131" spans="1:33" x14ac:dyDescent="0.25">
      <c r="C131" s="15"/>
    </row>
    <row r="140" spans="1:33" ht="18.75" x14ac:dyDescent="0.3">
      <c r="A140" s="18" t="s">
        <v>116</v>
      </c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21">
        <v>0</v>
      </c>
    </row>
    <row r="141" spans="1:33" x14ac:dyDescent="0.25">
      <c r="A141" s="1" t="s">
        <v>11</v>
      </c>
      <c r="B141" s="1"/>
      <c r="C141" s="1">
        <f>C115</f>
        <v>2020</v>
      </c>
      <c r="D141" s="1">
        <f t="shared" ref="D141:AG141" si="7">D115</f>
        <v>2021</v>
      </c>
      <c r="E141" s="1">
        <f t="shared" si="7"/>
        <v>2022</v>
      </c>
      <c r="F141" s="1">
        <f t="shared" si="7"/>
        <v>2023</v>
      </c>
      <c r="G141" s="1">
        <f t="shared" si="7"/>
        <v>2024</v>
      </c>
      <c r="H141" s="1">
        <f t="shared" si="7"/>
        <v>2025</v>
      </c>
      <c r="I141" s="1">
        <f t="shared" si="7"/>
        <v>2026</v>
      </c>
      <c r="J141" s="1">
        <f t="shared" si="7"/>
        <v>2027</v>
      </c>
      <c r="K141" s="1">
        <f t="shared" si="7"/>
        <v>2028</v>
      </c>
      <c r="L141" s="1">
        <f t="shared" si="7"/>
        <v>2029</v>
      </c>
      <c r="M141" s="1">
        <f t="shared" si="7"/>
        <v>2030</v>
      </c>
      <c r="N141" s="1">
        <f t="shared" si="7"/>
        <v>2031</v>
      </c>
      <c r="O141" s="1">
        <f t="shared" si="7"/>
        <v>2032</v>
      </c>
      <c r="P141" s="1">
        <f t="shared" si="7"/>
        <v>2033</v>
      </c>
      <c r="Q141" s="1">
        <f t="shared" si="7"/>
        <v>2034</v>
      </c>
      <c r="R141" s="1">
        <f t="shared" si="7"/>
        <v>2035</v>
      </c>
      <c r="S141" s="1">
        <f t="shared" si="7"/>
        <v>2036</v>
      </c>
      <c r="T141" s="1">
        <f t="shared" si="7"/>
        <v>2037</v>
      </c>
      <c r="U141" s="1">
        <f t="shared" si="7"/>
        <v>2038</v>
      </c>
      <c r="V141" s="1">
        <f t="shared" si="7"/>
        <v>2039</v>
      </c>
      <c r="W141" s="1">
        <f t="shared" si="7"/>
        <v>2040</v>
      </c>
      <c r="X141" s="1">
        <f t="shared" si="7"/>
        <v>2041</v>
      </c>
      <c r="Y141" s="1">
        <f t="shared" si="7"/>
        <v>2042</v>
      </c>
      <c r="Z141" s="1">
        <f t="shared" si="7"/>
        <v>2043</v>
      </c>
      <c r="AA141" s="1">
        <f t="shared" si="7"/>
        <v>2044</v>
      </c>
      <c r="AB141" s="1">
        <f t="shared" si="7"/>
        <v>2045</v>
      </c>
      <c r="AC141" s="1">
        <f t="shared" si="7"/>
        <v>2046</v>
      </c>
      <c r="AD141" s="1">
        <f t="shared" si="7"/>
        <v>2047</v>
      </c>
      <c r="AE141" s="1">
        <f t="shared" si="7"/>
        <v>2048</v>
      </c>
      <c r="AF141" s="1">
        <f t="shared" si="7"/>
        <v>2049</v>
      </c>
      <c r="AG141" s="1">
        <f t="shared" si="7"/>
        <v>2050</v>
      </c>
    </row>
    <row r="142" spans="1:33" x14ac:dyDescent="0.25">
      <c r="A142" s="4" t="s">
        <v>23</v>
      </c>
      <c r="B142" s="4" t="s">
        <v>32</v>
      </c>
      <c r="C142" s="15">
        <v>32.638620716692444</v>
      </c>
      <c r="D142" s="15">
        <v>34.098275140165363</v>
      </c>
      <c r="E142" s="15">
        <v>30.596758285570431</v>
      </c>
      <c r="F142" s="15">
        <v>31.252828877676613</v>
      </c>
      <c r="G142" s="15">
        <v>33.479174830173001</v>
      </c>
      <c r="H142" s="15">
        <v>31.379422907144928</v>
      </c>
      <c r="I142" s="15">
        <v>31.830624133828511</v>
      </c>
      <c r="J142" s="15">
        <v>36.202071363657332</v>
      </c>
      <c r="K142" s="15">
        <v>40.73422439184742</v>
      </c>
      <c r="L142" s="15">
        <v>44.611326086727168</v>
      </c>
      <c r="M142" s="15">
        <v>63.243056501731473</v>
      </c>
      <c r="N142" s="15">
        <v>67.583122666390253</v>
      </c>
      <c r="O142" s="15">
        <v>65.380554476657736</v>
      </c>
      <c r="P142" s="15">
        <v>68.624193538489749</v>
      </c>
      <c r="Q142" s="15">
        <v>67.182821843015915</v>
      </c>
      <c r="R142" s="15">
        <v>67.83210795559026</v>
      </c>
      <c r="S142" s="15">
        <v>66.649994082225746</v>
      </c>
      <c r="T142" s="15">
        <v>65.93540277077507</v>
      </c>
      <c r="U142" s="15">
        <v>66.147941842303268</v>
      </c>
      <c r="V142" s="15">
        <v>67.368115542240815</v>
      </c>
      <c r="W142" s="15">
        <v>64.751953314685139</v>
      </c>
      <c r="X142" s="15">
        <v>68.116904664383213</v>
      </c>
      <c r="Y142" s="15">
        <v>67.171170966722528</v>
      </c>
      <c r="Z142" s="15">
        <v>69.064303118470804</v>
      </c>
      <c r="AA142" s="15">
        <v>65.622969701113263</v>
      </c>
      <c r="AB142" s="15">
        <v>68.110921042439458</v>
      </c>
      <c r="AC142" s="15">
        <v>69.62849096452284</v>
      </c>
      <c r="AD142" s="15">
        <v>68.956101721524803</v>
      </c>
      <c r="AE142" s="15">
        <v>67.530895036757201</v>
      </c>
      <c r="AF142" s="15">
        <v>67.666173419322149</v>
      </c>
      <c r="AG142" s="15">
        <v>68.736221752077611</v>
      </c>
    </row>
    <row r="143" spans="1:33" x14ac:dyDescent="0.25"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</row>
    <row r="144" spans="1:33" x14ac:dyDescent="0.25">
      <c r="A144" s="1" t="s">
        <v>10</v>
      </c>
      <c r="B144" s="1"/>
      <c r="C144" s="1">
        <f>C141</f>
        <v>2020</v>
      </c>
      <c r="D144" s="1">
        <f t="shared" ref="D144:AG144" si="8">D141</f>
        <v>2021</v>
      </c>
      <c r="E144" s="1">
        <f t="shared" si="8"/>
        <v>2022</v>
      </c>
      <c r="F144" s="1">
        <f t="shared" si="8"/>
        <v>2023</v>
      </c>
      <c r="G144" s="1">
        <f t="shared" si="8"/>
        <v>2024</v>
      </c>
      <c r="H144" s="1">
        <f t="shared" si="8"/>
        <v>2025</v>
      </c>
      <c r="I144" s="1">
        <f t="shared" si="8"/>
        <v>2026</v>
      </c>
      <c r="J144" s="1">
        <f t="shared" si="8"/>
        <v>2027</v>
      </c>
      <c r="K144" s="1">
        <f t="shared" si="8"/>
        <v>2028</v>
      </c>
      <c r="L144" s="1">
        <f t="shared" si="8"/>
        <v>2029</v>
      </c>
      <c r="M144" s="1">
        <f t="shared" si="8"/>
        <v>2030</v>
      </c>
      <c r="N144" s="1">
        <f t="shared" si="8"/>
        <v>2031</v>
      </c>
      <c r="O144" s="1">
        <f t="shared" si="8"/>
        <v>2032</v>
      </c>
      <c r="P144" s="1">
        <f t="shared" si="8"/>
        <v>2033</v>
      </c>
      <c r="Q144" s="1">
        <f t="shared" si="8"/>
        <v>2034</v>
      </c>
      <c r="R144" s="1">
        <f t="shared" si="8"/>
        <v>2035</v>
      </c>
      <c r="S144" s="1">
        <f t="shared" si="8"/>
        <v>2036</v>
      </c>
      <c r="T144" s="1">
        <f t="shared" si="8"/>
        <v>2037</v>
      </c>
      <c r="U144" s="1">
        <f t="shared" si="8"/>
        <v>2038</v>
      </c>
      <c r="V144" s="1">
        <f t="shared" si="8"/>
        <v>2039</v>
      </c>
      <c r="W144" s="1">
        <f t="shared" si="8"/>
        <v>2040</v>
      </c>
      <c r="X144" s="1">
        <f t="shared" si="8"/>
        <v>2041</v>
      </c>
      <c r="Y144" s="1">
        <f t="shared" si="8"/>
        <v>2042</v>
      </c>
      <c r="Z144" s="1">
        <f t="shared" si="8"/>
        <v>2043</v>
      </c>
      <c r="AA144" s="1">
        <f t="shared" si="8"/>
        <v>2044</v>
      </c>
      <c r="AB144" s="1">
        <f t="shared" si="8"/>
        <v>2045</v>
      </c>
      <c r="AC144" s="1">
        <f t="shared" si="8"/>
        <v>2046</v>
      </c>
      <c r="AD144" s="1">
        <f t="shared" si="8"/>
        <v>2047</v>
      </c>
      <c r="AE144" s="1">
        <f t="shared" si="8"/>
        <v>2048</v>
      </c>
      <c r="AF144" s="1">
        <f t="shared" si="8"/>
        <v>2049</v>
      </c>
      <c r="AG144" s="1">
        <f t="shared" si="8"/>
        <v>2050</v>
      </c>
    </row>
    <row r="145" spans="1:33" x14ac:dyDescent="0.25">
      <c r="A145" s="4" t="s">
        <v>23</v>
      </c>
      <c r="B145" s="4" t="s">
        <v>32</v>
      </c>
      <c r="C145" s="15">
        <v>-11.714405030098192</v>
      </c>
      <c r="D145" s="15">
        <v>-11.987531438764371</v>
      </c>
      <c r="E145" s="15">
        <v>-16.846602870318335</v>
      </c>
      <c r="F145" s="15">
        <v>-15.444428888100845</v>
      </c>
      <c r="G145" s="15">
        <v>-13.409117883605845</v>
      </c>
      <c r="H145" s="15">
        <v>-18.281798290228139</v>
      </c>
      <c r="I145" s="15">
        <v>-19.50962725293974</v>
      </c>
      <c r="J145" s="15">
        <v>-15.11872539053735</v>
      </c>
      <c r="K145" s="15">
        <v>-11.445427633323547</v>
      </c>
      <c r="L145" s="15">
        <v>-11.588402716998836</v>
      </c>
      <c r="M145" s="15">
        <v>7.5144946786300082</v>
      </c>
      <c r="N145" s="15">
        <v>9.7630440264253551</v>
      </c>
      <c r="O145" s="15">
        <v>7.0995988639712877</v>
      </c>
      <c r="P145" s="15">
        <v>7.9610100667401795</v>
      </c>
      <c r="Q145" s="15">
        <v>4.8152283299333263</v>
      </c>
      <c r="R145" s="15">
        <v>1.8965764774967511</v>
      </c>
      <c r="S145" s="15">
        <v>0.81825102436286556</v>
      </c>
      <c r="T145" s="15">
        <v>0.10871202970267291</v>
      </c>
      <c r="U145" s="15">
        <v>-0.25202585020274171</v>
      </c>
      <c r="V145" s="15">
        <v>-0.35748406366012375</v>
      </c>
      <c r="W145" s="15">
        <v>-4.1179906958244317</v>
      </c>
      <c r="X145" s="15">
        <v>-2.1621370354284579</v>
      </c>
      <c r="Y145" s="15">
        <v>-3.5976381634900605</v>
      </c>
      <c r="Z145" s="15">
        <v>-3.1007709850730123</v>
      </c>
      <c r="AA145" s="15">
        <v>-4.067995427073015</v>
      </c>
      <c r="AB145" s="15">
        <v>-2.2334927023284479</v>
      </c>
      <c r="AC145" s="15">
        <v>-0.26553632076058875</v>
      </c>
      <c r="AD145" s="15">
        <v>-0.98659448491922319</v>
      </c>
      <c r="AE145" s="15">
        <v>-2.3421739949294107</v>
      </c>
      <c r="AF145" s="15">
        <v>-1.155761440561804</v>
      </c>
      <c r="AG145" s="15">
        <v>-0.13081294899271256</v>
      </c>
    </row>
    <row r="146" spans="1:33" x14ac:dyDescent="0.25">
      <c r="A146" s="1"/>
      <c r="B146" s="1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</row>
    <row r="147" spans="1:33" x14ac:dyDescent="0.25"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</row>
    <row r="148" spans="1:33" x14ac:dyDescent="0.25"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</row>
    <row r="149" spans="1:33" x14ac:dyDescent="0.25"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</row>
    <row r="150" spans="1:33" x14ac:dyDescent="0.25"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</row>
    <row r="151" spans="1:33" x14ac:dyDescent="0.25"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</row>
    <row r="164" spans="1:33" ht="18.75" x14ac:dyDescent="0.3">
      <c r="A164" s="18" t="s">
        <v>117</v>
      </c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21">
        <v>0</v>
      </c>
    </row>
    <row r="165" spans="1:33" x14ac:dyDescent="0.25">
      <c r="A165" s="1" t="s">
        <v>11</v>
      </c>
      <c r="B165" s="1"/>
      <c r="C165" s="1">
        <f t="shared" ref="C165:AG165" si="9">C141</f>
        <v>2020</v>
      </c>
      <c r="D165" s="1">
        <f t="shared" si="9"/>
        <v>2021</v>
      </c>
      <c r="E165" s="1">
        <f t="shared" si="9"/>
        <v>2022</v>
      </c>
      <c r="F165" s="1">
        <f t="shared" si="9"/>
        <v>2023</v>
      </c>
      <c r="G165" s="1">
        <f t="shared" si="9"/>
        <v>2024</v>
      </c>
      <c r="H165" s="1">
        <f t="shared" si="9"/>
        <v>2025</v>
      </c>
      <c r="I165" s="1">
        <f t="shared" si="9"/>
        <v>2026</v>
      </c>
      <c r="J165" s="1">
        <f t="shared" si="9"/>
        <v>2027</v>
      </c>
      <c r="K165" s="1">
        <f t="shared" si="9"/>
        <v>2028</v>
      </c>
      <c r="L165" s="1">
        <f t="shared" si="9"/>
        <v>2029</v>
      </c>
      <c r="M165" s="1">
        <f t="shared" si="9"/>
        <v>2030</v>
      </c>
      <c r="N165" s="1">
        <f t="shared" si="9"/>
        <v>2031</v>
      </c>
      <c r="O165" s="1">
        <f t="shared" si="9"/>
        <v>2032</v>
      </c>
      <c r="P165" s="1">
        <f t="shared" si="9"/>
        <v>2033</v>
      </c>
      <c r="Q165" s="1">
        <f t="shared" si="9"/>
        <v>2034</v>
      </c>
      <c r="R165" s="1">
        <f t="shared" si="9"/>
        <v>2035</v>
      </c>
      <c r="S165" s="1">
        <f t="shared" si="9"/>
        <v>2036</v>
      </c>
      <c r="T165" s="1">
        <f t="shared" si="9"/>
        <v>2037</v>
      </c>
      <c r="U165" s="1">
        <f t="shared" si="9"/>
        <v>2038</v>
      </c>
      <c r="V165" s="1">
        <f t="shared" si="9"/>
        <v>2039</v>
      </c>
      <c r="W165" s="1">
        <f t="shared" si="9"/>
        <v>2040</v>
      </c>
      <c r="X165" s="1">
        <f t="shared" si="9"/>
        <v>2041</v>
      </c>
      <c r="Y165" s="1">
        <f t="shared" si="9"/>
        <v>2042</v>
      </c>
      <c r="Z165" s="1">
        <f t="shared" si="9"/>
        <v>2043</v>
      </c>
      <c r="AA165" s="1">
        <f t="shared" si="9"/>
        <v>2044</v>
      </c>
      <c r="AB165" s="1">
        <f t="shared" si="9"/>
        <v>2045</v>
      </c>
      <c r="AC165" s="1">
        <f t="shared" si="9"/>
        <v>2046</v>
      </c>
      <c r="AD165" s="1">
        <f t="shared" si="9"/>
        <v>2047</v>
      </c>
      <c r="AE165" s="1">
        <f t="shared" si="9"/>
        <v>2048</v>
      </c>
      <c r="AF165" s="1">
        <f t="shared" si="9"/>
        <v>2049</v>
      </c>
      <c r="AG165" s="1">
        <f t="shared" si="9"/>
        <v>2050</v>
      </c>
    </row>
    <row r="166" spans="1:33" x14ac:dyDescent="0.25">
      <c r="A166" s="4" t="s">
        <v>12</v>
      </c>
      <c r="B166" s="12" t="s">
        <v>40</v>
      </c>
      <c r="C166" s="15">
        <v>22.287006792491297</v>
      </c>
      <c r="D166" s="15">
        <v>23.250959561251257</v>
      </c>
      <c r="E166" s="15">
        <v>23.600564667558459</v>
      </c>
      <c r="F166" s="15">
        <v>24.529416326759289</v>
      </c>
      <c r="G166" s="15">
        <v>25.622599914573833</v>
      </c>
      <c r="H166" s="15">
        <v>26.089115927180842</v>
      </c>
      <c r="I166" s="15">
        <v>26.766152705193299</v>
      </c>
      <c r="J166" s="15">
        <v>28.114706288820305</v>
      </c>
      <c r="K166" s="15">
        <v>29.507110664192574</v>
      </c>
      <c r="L166" s="15">
        <v>30.422049461253341</v>
      </c>
      <c r="M166" s="15">
        <v>34.124504577565183</v>
      </c>
      <c r="N166" s="15">
        <v>33.664481046712403</v>
      </c>
      <c r="O166" s="15">
        <v>33.460378692625454</v>
      </c>
      <c r="P166" s="15">
        <v>33.685220384219761</v>
      </c>
      <c r="Q166" s="15">
        <v>33.61104750059463</v>
      </c>
      <c r="R166" s="15">
        <v>33.684940927069917</v>
      </c>
      <c r="S166" s="15">
        <v>33.736035238565428</v>
      </c>
      <c r="T166" s="15">
        <v>33.814879704141461</v>
      </c>
      <c r="U166" s="15">
        <v>34.010615112086086</v>
      </c>
      <c r="V166" s="15">
        <v>34.337966467167789</v>
      </c>
      <c r="W166" s="15">
        <v>33.902007255981985</v>
      </c>
      <c r="X166" s="15">
        <v>34.023055947701295</v>
      </c>
      <c r="Y166" s="15">
        <v>33.537483929320544</v>
      </c>
      <c r="Z166" s="15">
        <v>33.040268663224417</v>
      </c>
      <c r="AA166" s="15">
        <v>32.335333979271553</v>
      </c>
      <c r="AB166" s="15">
        <v>32.34157846648354</v>
      </c>
      <c r="AC166" s="15">
        <v>32.184752861915115</v>
      </c>
      <c r="AD166" s="15">
        <v>31.781659386143211</v>
      </c>
      <c r="AE166" s="15">
        <v>31.053243972290307</v>
      </c>
      <c r="AF166" s="15">
        <v>30.879585763016337</v>
      </c>
      <c r="AG166" s="15">
        <v>30.511279328536755</v>
      </c>
    </row>
    <row r="167" spans="1:33" x14ac:dyDescent="0.25">
      <c r="A167" s="4" t="s">
        <v>13</v>
      </c>
      <c r="B167" s="12" t="s">
        <v>40</v>
      </c>
      <c r="C167" s="15">
        <v>20.929645662425706</v>
      </c>
      <c r="D167" s="15">
        <v>21.844580932992557</v>
      </c>
      <c r="E167" s="15">
        <v>22.210125279862559</v>
      </c>
      <c r="F167" s="15">
        <v>23.104332256925023</v>
      </c>
      <c r="G167" s="15">
        <v>24.154953549897296</v>
      </c>
      <c r="H167" s="15">
        <v>24.61703319271383</v>
      </c>
      <c r="I167" s="15">
        <v>25.274774314039284</v>
      </c>
      <c r="J167" s="15">
        <v>26.60650106089701</v>
      </c>
      <c r="K167" s="15">
        <v>27.989313695188127</v>
      </c>
      <c r="L167" s="15">
        <v>28.831409773056937</v>
      </c>
      <c r="M167" s="15">
        <v>32.449052387467141</v>
      </c>
      <c r="N167" s="15">
        <v>31.997234874956888</v>
      </c>
      <c r="O167" s="15">
        <v>31.771114395180554</v>
      </c>
      <c r="P167" s="15">
        <v>31.838574059640372</v>
      </c>
      <c r="Q167" s="15">
        <v>31.746652194615546</v>
      </c>
      <c r="R167" s="15">
        <v>31.78733272177821</v>
      </c>
      <c r="S167" s="15">
        <v>31.873749132611586</v>
      </c>
      <c r="T167" s="15">
        <v>31.971048375760283</v>
      </c>
      <c r="U167" s="15">
        <v>32.179097265314397</v>
      </c>
      <c r="V167" s="15">
        <v>32.54470752288902</v>
      </c>
      <c r="W167" s="15">
        <v>32.089606452699236</v>
      </c>
      <c r="X167" s="15">
        <v>32.178962768892319</v>
      </c>
      <c r="Y167" s="15">
        <v>31.698576658680281</v>
      </c>
      <c r="Z167" s="15">
        <v>31.217727586912012</v>
      </c>
      <c r="AA167" s="15">
        <v>30.622922796346405</v>
      </c>
      <c r="AB167" s="15">
        <v>30.657698290190996</v>
      </c>
      <c r="AC167" s="15">
        <v>30.497780348968313</v>
      </c>
      <c r="AD167" s="15">
        <v>30.148889075624719</v>
      </c>
      <c r="AE167" s="15">
        <v>29.350572454898611</v>
      </c>
      <c r="AF167" s="15">
        <v>29.266039852408063</v>
      </c>
      <c r="AG167" s="15">
        <v>28.806553802671125</v>
      </c>
    </row>
    <row r="168" spans="1:33" x14ac:dyDescent="0.25">
      <c r="A168" s="4" t="s">
        <v>14</v>
      </c>
      <c r="B168" s="12" t="s">
        <v>40</v>
      </c>
      <c r="C168" s="15">
        <v>9.3676695398235985</v>
      </c>
      <c r="D168" s="15">
        <v>10.206767326109297</v>
      </c>
      <c r="E168" s="15">
        <v>10.534660049669929</v>
      </c>
      <c r="F168" s="15">
        <v>11.339643225025757</v>
      </c>
      <c r="G168" s="15">
        <v>12.259633347066602</v>
      </c>
      <c r="H168" s="15">
        <v>12.679833045495595</v>
      </c>
      <c r="I168" s="15">
        <v>13.241679207972382</v>
      </c>
      <c r="J168" s="15">
        <v>14.288616509546902</v>
      </c>
      <c r="K168" s="15">
        <v>15.340344812247773</v>
      </c>
      <c r="L168" s="15">
        <v>16.103979972274967</v>
      </c>
      <c r="M168" s="15">
        <v>18.855804859696519</v>
      </c>
      <c r="N168" s="15">
        <v>18.217575209555381</v>
      </c>
      <c r="O168" s="15">
        <v>18.100677056750591</v>
      </c>
      <c r="P168" s="15">
        <v>18.471976591292687</v>
      </c>
      <c r="Q168" s="15">
        <v>18.412338061110535</v>
      </c>
      <c r="R168" s="15">
        <v>18.454936226379353</v>
      </c>
      <c r="S168" s="15">
        <v>18.444467950724196</v>
      </c>
      <c r="T168" s="15">
        <v>18.458137389824028</v>
      </c>
      <c r="U168" s="15">
        <v>18.557873321801168</v>
      </c>
      <c r="V168" s="15">
        <v>18.684431063353721</v>
      </c>
      <c r="W168" s="15">
        <v>18.416405846533657</v>
      </c>
      <c r="X168" s="15">
        <v>18.497179174582953</v>
      </c>
      <c r="Y168" s="15">
        <v>18.092243150727604</v>
      </c>
      <c r="Z168" s="15">
        <v>17.576359438404008</v>
      </c>
      <c r="AA168" s="15">
        <v>16.888386785867311</v>
      </c>
      <c r="AB168" s="15">
        <v>16.786377864117629</v>
      </c>
      <c r="AC168" s="15">
        <v>16.616468705706502</v>
      </c>
      <c r="AD168" s="15">
        <v>16.234106617649353</v>
      </c>
      <c r="AE168" s="15">
        <v>15.779364141957203</v>
      </c>
      <c r="AF168" s="15">
        <v>15.49013386581451</v>
      </c>
      <c r="AG168" s="15">
        <v>15.338302427644999</v>
      </c>
    </row>
    <row r="169" spans="1:33" x14ac:dyDescent="0.25"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</row>
    <row r="170" spans="1:33" x14ac:dyDescent="0.25">
      <c r="A170" s="1" t="s">
        <v>10</v>
      </c>
      <c r="B170" s="1"/>
      <c r="C170" s="17">
        <f>C165</f>
        <v>2020</v>
      </c>
      <c r="D170" s="17">
        <f t="shared" ref="D170:AG170" si="10">D165</f>
        <v>2021</v>
      </c>
      <c r="E170" s="17">
        <f t="shared" si="10"/>
        <v>2022</v>
      </c>
      <c r="F170" s="17">
        <f t="shared" si="10"/>
        <v>2023</v>
      </c>
      <c r="G170" s="17">
        <f t="shared" si="10"/>
        <v>2024</v>
      </c>
      <c r="H170" s="17">
        <f t="shared" si="10"/>
        <v>2025</v>
      </c>
      <c r="I170" s="17">
        <f t="shared" si="10"/>
        <v>2026</v>
      </c>
      <c r="J170" s="17">
        <f t="shared" si="10"/>
        <v>2027</v>
      </c>
      <c r="K170" s="17">
        <f t="shared" si="10"/>
        <v>2028</v>
      </c>
      <c r="L170" s="17">
        <f t="shared" si="10"/>
        <v>2029</v>
      </c>
      <c r="M170" s="17">
        <f t="shared" si="10"/>
        <v>2030</v>
      </c>
      <c r="N170" s="17">
        <f t="shared" si="10"/>
        <v>2031</v>
      </c>
      <c r="O170" s="17">
        <f t="shared" si="10"/>
        <v>2032</v>
      </c>
      <c r="P170" s="17">
        <f t="shared" si="10"/>
        <v>2033</v>
      </c>
      <c r="Q170" s="17">
        <f t="shared" si="10"/>
        <v>2034</v>
      </c>
      <c r="R170" s="17">
        <f t="shared" si="10"/>
        <v>2035</v>
      </c>
      <c r="S170" s="17">
        <f t="shared" si="10"/>
        <v>2036</v>
      </c>
      <c r="T170" s="17">
        <f t="shared" si="10"/>
        <v>2037</v>
      </c>
      <c r="U170" s="17">
        <f t="shared" si="10"/>
        <v>2038</v>
      </c>
      <c r="V170" s="17">
        <f t="shared" si="10"/>
        <v>2039</v>
      </c>
      <c r="W170" s="17">
        <f t="shared" si="10"/>
        <v>2040</v>
      </c>
      <c r="X170" s="17">
        <f t="shared" si="10"/>
        <v>2041</v>
      </c>
      <c r="Y170" s="17">
        <f t="shared" si="10"/>
        <v>2042</v>
      </c>
      <c r="Z170" s="17">
        <f t="shared" si="10"/>
        <v>2043</v>
      </c>
      <c r="AA170" s="17">
        <f t="shared" si="10"/>
        <v>2044</v>
      </c>
      <c r="AB170" s="17">
        <f t="shared" si="10"/>
        <v>2045</v>
      </c>
      <c r="AC170" s="17">
        <f t="shared" si="10"/>
        <v>2046</v>
      </c>
      <c r="AD170" s="17">
        <f t="shared" si="10"/>
        <v>2047</v>
      </c>
      <c r="AE170" s="17">
        <f t="shared" si="10"/>
        <v>2048</v>
      </c>
      <c r="AF170" s="17">
        <f t="shared" si="10"/>
        <v>2049</v>
      </c>
      <c r="AG170" s="17">
        <f t="shared" si="10"/>
        <v>2050</v>
      </c>
    </row>
    <row r="171" spans="1:33" x14ac:dyDescent="0.25">
      <c r="A171" s="4" t="s">
        <v>12</v>
      </c>
      <c r="B171" s="12" t="s">
        <v>40</v>
      </c>
      <c r="C171" s="14">
        <v>-0.85100338525165498</v>
      </c>
      <c r="D171" s="14">
        <v>-0.2204809453807286</v>
      </c>
      <c r="E171" s="14">
        <v>-0.12331578185820291</v>
      </c>
      <c r="F171" s="14">
        <v>0.8408606745012932</v>
      </c>
      <c r="G171" s="14">
        <v>1.8315232669483237</v>
      </c>
      <c r="H171" s="14">
        <v>1.8229886214901683</v>
      </c>
      <c r="I171" s="14">
        <v>2.1606281154256521</v>
      </c>
      <c r="J171" s="14">
        <v>3.4635976592469113</v>
      </c>
      <c r="K171" s="14">
        <v>4.6857002340810112</v>
      </c>
      <c r="L171" s="14">
        <v>4.9179572620219432</v>
      </c>
      <c r="M171" s="14">
        <v>8.6001540418570777</v>
      </c>
      <c r="N171" s="14">
        <v>8.7037004056053178</v>
      </c>
      <c r="O171" s="14">
        <v>8.4038136843350024</v>
      </c>
      <c r="P171" s="14">
        <v>8.0574197662986116</v>
      </c>
      <c r="Q171" s="14">
        <v>7.7651793087124048</v>
      </c>
      <c r="R171" s="14">
        <v>7.2892223101607989</v>
      </c>
      <c r="S171" s="14">
        <v>7.3195732823101096</v>
      </c>
      <c r="T171" s="14">
        <v>7.4076804933640368</v>
      </c>
      <c r="U171" s="14">
        <v>7.5330341926678202</v>
      </c>
      <c r="V171" s="14">
        <v>7.6948065703349222</v>
      </c>
      <c r="W171" s="14">
        <v>7.1189003634712051</v>
      </c>
      <c r="X171" s="14">
        <v>7.058032425912522</v>
      </c>
      <c r="Y171" s="14">
        <v>6.4316250173566658</v>
      </c>
      <c r="Z171" s="14">
        <v>5.6950787311078201</v>
      </c>
      <c r="AA171" s="14">
        <v>5.23891732365351</v>
      </c>
      <c r="AB171" s="14">
        <v>5.1135908713931073</v>
      </c>
      <c r="AC171" s="14">
        <v>5.107875754795355</v>
      </c>
      <c r="AD171" s="14">
        <v>4.7220860339404318</v>
      </c>
      <c r="AE171" s="14">
        <v>4.0035780728321946</v>
      </c>
      <c r="AF171" s="14">
        <v>3.9777435147569733</v>
      </c>
      <c r="AG171" s="14">
        <v>3.5675121050713798</v>
      </c>
    </row>
    <row r="172" spans="1:33" x14ac:dyDescent="0.25">
      <c r="A172" s="4" t="s">
        <v>13</v>
      </c>
      <c r="B172" s="12" t="s">
        <v>40</v>
      </c>
      <c r="C172" s="14">
        <v>-0.57739540325195549</v>
      </c>
      <c r="D172" s="14">
        <v>2.8049829266095117E-2</v>
      </c>
      <c r="E172" s="14">
        <v>0.1621167926052216</v>
      </c>
      <c r="F172" s="14">
        <v>1.0834150371779891</v>
      </c>
      <c r="G172" s="14">
        <v>2.0377268961709625</v>
      </c>
      <c r="H172" s="14">
        <v>2.0594239145770104</v>
      </c>
      <c r="I172" s="14">
        <v>2.4003808121403161</v>
      </c>
      <c r="J172" s="14">
        <v>3.6964214905945738</v>
      </c>
      <c r="K172" s="14">
        <v>4.920007058258463</v>
      </c>
      <c r="L172" s="14">
        <v>5.1242674191110034</v>
      </c>
      <c r="M172" s="14">
        <v>8.7127808689280677</v>
      </c>
      <c r="N172" s="14">
        <v>8.8268576763007189</v>
      </c>
      <c r="O172" s="14">
        <v>8.5226161919527712</v>
      </c>
      <c r="P172" s="14">
        <v>8.0671231616906596</v>
      </c>
      <c r="Q172" s="14">
        <v>7.772556413480455</v>
      </c>
      <c r="R172" s="14">
        <v>7.3142013964555233</v>
      </c>
      <c r="S172" s="14">
        <v>7.3852687377298167</v>
      </c>
      <c r="T172" s="14">
        <v>7.50375184212945</v>
      </c>
      <c r="U172" s="14">
        <v>7.6552076576398065</v>
      </c>
      <c r="V172" s="14">
        <v>7.8721117959528684</v>
      </c>
      <c r="W172" s="14">
        <v>7.2923734807966589</v>
      </c>
      <c r="X172" s="14">
        <v>7.2094330446937782</v>
      </c>
      <c r="Y172" s="14">
        <v>6.5910405591016925</v>
      </c>
      <c r="Z172" s="14">
        <v>5.8743243869274586</v>
      </c>
      <c r="AA172" s="14">
        <v>5.4843959600782313</v>
      </c>
      <c r="AB172" s="14">
        <v>5.3844544758902266</v>
      </c>
      <c r="AC172" s="14">
        <v>5.3471139202830109</v>
      </c>
      <c r="AD172" s="14">
        <v>5.0111736534068072</v>
      </c>
      <c r="AE172" s="14">
        <v>4.217033259654805</v>
      </c>
      <c r="AF172" s="14">
        <v>4.2602716945513457</v>
      </c>
      <c r="AG172" s="14">
        <v>3.749896812832656</v>
      </c>
    </row>
    <row r="173" spans="1:33" x14ac:dyDescent="0.25">
      <c r="A173" s="4" t="s">
        <v>14</v>
      </c>
      <c r="B173" s="12" t="s">
        <v>40</v>
      </c>
      <c r="C173" s="14">
        <v>-0.38466127767010505</v>
      </c>
      <c r="D173" s="14">
        <v>0.22792057336554983</v>
      </c>
      <c r="E173" s="14">
        <v>0.39266662496601334</v>
      </c>
      <c r="F173" s="14">
        <v>1.276690918220531</v>
      </c>
      <c r="G173" s="14">
        <v>2.1563974113380215</v>
      </c>
      <c r="H173" s="14">
        <v>2.2434599086740974</v>
      </c>
      <c r="I173" s="14">
        <v>2.5803434821079669</v>
      </c>
      <c r="J173" s="14">
        <v>3.6169196520777067</v>
      </c>
      <c r="K173" s="14">
        <v>4.5715317199962922</v>
      </c>
      <c r="L173" s="14">
        <v>4.8381849909593111</v>
      </c>
      <c r="M173" s="14">
        <v>7.63032406201771</v>
      </c>
      <c r="N173" s="14">
        <v>7.2206273523140574</v>
      </c>
      <c r="O173" s="14">
        <v>7.0496934695610776</v>
      </c>
      <c r="P173" s="14">
        <v>6.9998671674116633</v>
      </c>
      <c r="Q173" s="14">
        <v>6.8025246041700669</v>
      </c>
      <c r="R173" s="14">
        <v>6.4218528230160175</v>
      </c>
      <c r="S173" s="14">
        <v>6.4211001376559693</v>
      </c>
      <c r="T173" s="14">
        <v>6.4651704159108974</v>
      </c>
      <c r="U173" s="14">
        <v>6.5469924858357729</v>
      </c>
      <c r="V173" s="14">
        <v>6.5511811097131698</v>
      </c>
      <c r="W173" s="14">
        <v>6.1807809038406809</v>
      </c>
      <c r="X173" s="14">
        <v>6.1024784382957371</v>
      </c>
      <c r="Y173" s="14">
        <v>5.5881879482183958</v>
      </c>
      <c r="Z173" s="14">
        <v>4.8863771157156748</v>
      </c>
      <c r="AA173" s="14">
        <v>4.4199185068226576</v>
      </c>
      <c r="AB173" s="14">
        <v>4.206888154569322</v>
      </c>
      <c r="AC173" s="14">
        <v>4.1576163085490592</v>
      </c>
      <c r="AD173" s="14">
        <v>3.7714990331508638</v>
      </c>
      <c r="AE173" s="14">
        <v>3.3056100637536652</v>
      </c>
      <c r="AF173" s="14">
        <v>3.128638801628183</v>
      </c>
      <c r="AG173" s="14">
        <v>2.9397437384685361</v>
      </c>
    </row>
    <row r="191" spans="1:33" ht="18.75" x14ac:dyDescent="0.3">
      <c r="A191" s="18" t="s">
        <v>118</v>
      </c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21">
        <v>0</v>
      </c>
    </row>
    <row r="192" spans="1:33" x14ac:dyDescent="0.25">
      <c r="A192" s="1" t="s">
        <v>0</v>
      </c>
      <c r="B192" s="1"/>
      <c r="C192" s="1">
        <f t="shared" ref="C192:AG192" si="11">C165</f>
        <v>2020</v>
      </c>
      <c r="D192" s="1">
        <f t="shared" si="11"/>
        <v>2021</v>
      </c>
      <c r="E192" s="1">
        <f t="shared" si="11"/>
        <v>2022</v>
      </c>
      <c r="F192" s="1">
        <f t="shared" si="11"/>
        <v>2023</v>
      </c>
      <c r="G192" s="1">
        <f t="shared" si="11"/>
        <v>2024</v>
      </c>
      <c r="H192" s="1">
        <f t="shared" si="11"/>
        <v>2025</v>
      </c>
      <c r="I192" s="1">
        <f t="shared" si="11"/>
        <v>2026</v>
      </c>
      <c r="J192" s="1">
        <f t="shared" si="11"/>
        <v>2027</v>
      </c>
      <c r="K192" s="1">
        <f t="shared" si="11"/>
        <v>2028</v>
      </c>
      <c r="L192" s="1">
        <f t="shared" si="11"/>
        <v>2029</v>
      </c>
      <c r="M192" s="1">
        <f t="shared" si="11"/>
        <v>2030</v>
      </c>
      <c r="N192" s="1">
        <f t="shared" si="11"/>
        <v>2031</v>
      </c>
      <c r="O192" s="1">
        <f t="shared" si="11"/>
        <v>2032</v>
      </c>
      <c r="P192" s="1">
        <f t="shared" si="11"/>
        <v>2033</v>
      </c>
      <c r="Q192" s="1">
        <f t="shared" si="11"/>
        <v>2034</v>
      </c>
      <c r="R192" s="1">
        <f t="shared" si="11"/>
        <v>2035</v>
      </c>
      <c r="S192" s="1">
        <f t="shared" si="11"/>
        <v>2036</v>
      </c>
      <c r="T192" s="1">
        <f t="shared" si="11"/>
        <v>2037</v>
      </c>
      <c r="U192" s="1">
        <f t="shared" si="11"/>
        <v>2038</v>
      </c>
      <c r="V192" s="1">
        <f t="shared" si="11"/>
        <v>2039</v>
      </c>
      <c r="W192" s="1">
        <f t="shared" si="11"/>
        <v>2040</v>
      </c>
      <c r="X192" s="1">
        <f t="shared" si="11"/>
        <v>2041</v>
      </c>
      <c r="Y192" s="1">
        <f t="shared" si="11"/>
        <v>2042</v>
      </c>
      <c r="Z192" s="1">
        <f t="shared" si="11"/>
        <v>2043</v>
      </c>
      <c r="AA192" s="1">
        <f t="shared" si="11"/>
        <v>2044</v>
      </c>
      <c r="AB192" s="1">
        <f t="shared" si="11"/>
        <v>2045</v>
      </c>
      <c r="AC192" s="1">
        <f t="shared" si="11"/>
        <v>2046</v>
      </c>
      <c r="AD192" s="1">
        <f t="shared" si="11"/>
        <v>2047</v>
      </c>
      <c r="AE192" s="1">
        <f t="shared" si="11"/>
        <v>2048</v>
      </c>
      <c r="AF192" s="1">
        <f t="shared" si="11"/>
        <v>2049</v>
      </c>
      <c r="AG192" s="1">
        <f t="shared" si="11"/>
        <v>2050</v>
      </c>
    </row>
    <row r="193" spans="1:33" x14ac:dyDescent="0.25">
      <c r="A193" s="4" t="s">
        <v>21</v>
      </c>
      <c r="B193" s="4" t="s">
        <v>33</v>
      </c>
      <c r="C193" s="15">
        <v>1288.2137406680088</v>
      </c>
      <c r="D193" s="15">
        <v>1300.0868209610635</v>
      </c>
      <c r="E193" s="15">
        <v>1308.0441596477879</v>
      </c>
      <c r="F193" s="15">
        <v>1294.6896610763072</v>
      </c>
      <c r="G193" s="15">
        <v>1292.2484829385057</v>
      </c>
      <c r="H193" s="15">
        <v>1310.5087243968803</v>
      </c>
      <c r="I193" s="15">
        <v>1323.4096625054426</v>
      </c>
      <c r="J193" s="15">
        <v>1322.0502564993794</v>
      </c>
      <c r="K193" s="15">
        <v>1326.7428090104486</v>
      </c>
      <c r="L193" s="15">
        <v>1367.8770624375886</v>
      </c>
      <c r="M193" s="15">
        <v>1366.7371587406594</v>
      </c>
      <c r="N193" s="15">
        <v>1337.7015512905102</v>
      </c>
      <c r="O193" s="15">
        <v>1344.0796058084811</v>
      </c>
      <c r="P193" s="15">
        <v>1372.8530950426673</v>
      </c>
      <c r="Q193" s="15">
        <v>1396.5348246417686</v>
      </c>
      <c r="R193" s="15">
        <v>1431.2245081396511</v>
      </c>
      <c r="S193" s="15">
        <v>1440.4083997443106</v>
      </c>
      <c r="T193" s="15">
        <v>1447.5905885925465</v>
      </c>
      <c r="U193" s="15">
        <v>1459.2046413958769</v>
      </c>
      <c r="V193" s="15">
        <v>1478.2179274645482</v>
      </c>
      <c r="W193" s="15">
        <v>1499.5748070624222</v>
      </c>
      <c r="X193" s="15">
        <v>1525.8783072127094</v>
      </c>
      <c r="Y193" s="15">
        <v>1548.0115075900408</v>
      </c>
      <c r="Z193" s="15">
        <v>1580.0499610256504</v>
      </c>
      <c r="AA193" s="15">
        <v>1581.4017035781455</v>
      </c>
      <c r="AB193" s="15">
        <v>1611.237884178867</v>
      </c>
      <c r="AC193" s="15">
        <v>1622.0532034790247</v>
      </c>
      <c r="AD193" s="15">
        <v>1647.0432379476547</v>
      </c>
      <c r="AE193" s="15">
        <v>1672.5024507565295</v>
      </c>
      <c r="AF193" s="15">
        <v>1691.5776249758246</v>
      </c>
      <c r="AG193" s="15">
        <v>1720.8428742644196</v>
      </c>
    </row>
    <row r="194" spans="1:33" x14ac:dyDescent="0.25">
      <c r="A194" s="4" t="s">
        <v>22</v>
      </c>
      <c r="C194" s="22">
        <v>2.33473018149488E-2</v>
      </c>
      <c r="D194" s="22">
        <v>2.3306119588965755E-2</v>
      </c>
      <c r="E194" s="22">
        <v>2.3193637501231268E-2</v>
      </c>
      <c r="F194" s="22">
        <v>2.2707063970297068E-2</v>
      </c>
      <c r="G194" s="22">
        <v>2.2417654882219619E-2</v>
      </c>
      <c r="H194" s="22">
        <v>2.2487071919234745E-2</v>
      </c>
      <c r="I194" s="22">
        <v>2.2461364624332771E-2</v>
      </c>
      <c r="J194" s="22">
        <v>2.2194156594824009E-2</v>
      </c>
      <c r="K194" s="22">
        <v>2.2030597096505532E-2</v>
      </c>
      <c r="L194" s="22">
        <v>2.2466500880446796E-2</v>
      </c>
      <c r="M194" s="22">
        <v>2.2203539758114507E-2</v>
      </c>
      <c r="N194" s="22">
        <v>2.1495388041026769E-2</v>
      </c>
      <c r="O194" s="22">
        <v>2.1362884609508453E-2</v>
      </c>
      <c r="P194" s="22">
        <v>2.1582801416242092E-2</v>
      </c>
      <c r="Q194" s="22">
        <v>2.171622646508696E-2</v>
      </c>
      <c r="R194" s="22">
        <v>2.2013505217029671E-2</v>
      </c>
      <c r="S194" s="22">
        <v>2.1913710814932253E-2</v>
      </c>
      <c r="T194" s="22">
        <v>2.178336036825692E-2</v>
      </c>
      <c r="U194" s="22">
        <v>2.1719217381568911E-2</v>
      </c>
      <c r="V194" s="22">
        <v>2.176282546520731E-2</v>
      </c>
      <c r="W194" s="22">
        <v>2.1837041233368583E-2</v>
      </c>
      <c r="X194" s="22">
        <v>2.1978315418049229E-2</v>
      </c>
      <c r="Y194" s="22">
        <v>2.2054516039647663E-2</v>
      </c>
      <c r="Z194" s="22">
        <v>2.2266041349992431E-2</v>
      </c>
      <c r="AA194" s="22">
        <v>2.2042621252840292E-2</v>
      </c>
      <c r="AB194" s="22">
        <v>2.2214142078077512E-2</v>
      </c>
      <c r="AC194" s="22">
        <v>2.2119933651144577E-2</v>
      </c>
      <c r="AD194" s="22">
        <v>2.2216342888754834E-2</v>
      </c>
      <c r="AE194" s="22">
        <v>2.2314295326327768E-2</v>
      </c>
      <c r="AF194" s="22">
        <v>2.2323238032169474E-2</v>
      </c>
      <c r="AG194" s="22">
        <v>2.2462356746921309E-2</v>
      </c>
    </row>
    <row r="195" spans="1:33" x14ac:dyDescent="0.25"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</row>
    <row r="196" spans="1:33" x14ac:dyDescent="0.25">
      <c r="A196" s="1" t="s">
        <v>59</v>
      </c>
      <c r="B196" s="1"/>
      <c r="C196" s="1">
        <f>C192</f>
        <v>2020</v>
      </c>
      <c r="D196" s="1">
        <f t="shared" ref="D196:AG196" si="12">D192</f>
        <v>2021</v>
      </c>
      <c r="E196" s="1">
        <f t="shared" si="12"/>
        <v>2022</v>
      </c>
      <c r="F196" s="1">
        <f t="shared" si="12"/>
        <v>2023</v>
      </c>
      <c r="G196" s="1">
        <f t="shared" si="12"/>
        <v>2024</v>
      </c>
      <c r="H196" s="1">
        <f t="shared" si="12"/>
        <v>2025</v>
      </c>
      <c r="I196" s="1">
        <f t="shared" si="12"/>
        <v>2026</v>
      </c>
      <c r="J196" s="1">
        <f t="shared" si="12"/>
        <v>2027</v>
      </c>
      <c r="K196" s="1">
        <f t="shared" si="12"/>
        <v>2028</v>
      </c>
      <c r="L196" s="1">
        <f t="shared" si="12"/>
        <v>2029</v>
      </c>
      <c r="M196" s="1">
        <f t="shared" si="12"/>
        <v>2030</v>
      </c>
      <c r="N196" s="1">
        <f t="shared" si="12"/>
        <v>2031</v>
      </c>
      <c r="O196" s="1">
        <f t="shared" si="12"/>
        <v>2032</v>
      </c>
      <c r="P196" s="1">
        <f t="shared" si="12"/>
        <v>2033</v>
      </c>
      <c r="Q196" s="1">
        <f t="shared" si="12"/>
        <v>2034</v>
      </c>
      <c r="R196" s="1">
        <f t="shared" si="12"/>
        <v>2035</v>
      </c>
      <c r="S196" s="1">
        <f t="shared" si="12"/>
        <v>2036</v>
      </c>
      <c r="T196" s="1">
        <f t="shared" si="12"/>
        <v>2037</v>
      </c>
      <c r="U196" s="1">
        <f t="shared" si="12"/>
        <v>2038</v>
      </c>
      <c r="V196" s="1">
        <f t="shared" si="12"/>
        <v>2039</v>
      </c>
      <c r="W196" s="1">
        <f t="shared" si="12"/>
        <v>2040</v>
      </c>
      <c r="X196" s="1">
        <f t="shared" si="12"/>
        <v>2041</v>
      </c>
      <c r="Y196" s="1">
        <f t="shared" si="12"/>
        <v>2042</v>
      </c>
      <c r="Z196" s="1">
        <f t="shared" si="12"/>
        <v>2043</v>
      </c>
      <c r="AA196" s="1">
        <f t="shared" si="12"/>
        <v>2044</v>
      </c>
      <c r="AB196" s="1">
        <f t="shared" si="12"/>
        <v>2045</v>
      </c>
      <c r="AC196" s="1">
        <f t="shared" si="12"/>
        <v>2046</v>
      </c>
      <c r="AD196" s="1">
        <f t="shared" si="12"/>
        <v>2047</v>
      </c>
      <c r="AE196" s="1">
        <f t="shared" si="12"/>
        <v>2048</v>
      </c>
      <c r="AF196" s="1">
        <f t="shared" si="12"/>
        <v>2049</v>
      </c>
      <c r="AG196" s="1">
        <f t="shared" si="12"/>
        <v>2050</v>
      </c>
    </row>
    <row r="197" spans="1:33" x14ac:dyDescent="0.25">
      <c r="A197" s="4" t="s">
        <v>21</v>
      </c>
      <c r="B197" s="4" t="s">
        <v>33</v>
      </c>
      <c r="C197" s="15">
        <v>1254.8767348734625</v>
      </c>
      <c r="D197" s="15">
        <v>1285.9818699250818</v>
      </c>
      <c r="E197" s="15">
        <v>1293.7357675411151</v>
      </c>
      <c r="F197" s="15">
        <v>1309.0420666520847</v>
      </c>
      <c r="G197" s="15">
        <v>1329.9273077541584</v>
      </c>
      <c r="H197" s="15">
        <v>1339.5579699814966</v>
      </c>
      <c r="I197" s="15">
        <v>1357.1902465097303</v>
      </c>
      <c r="J197" s="15">
        <v>1385.4994975637135</v>
      </c>
      <c r="K197" s="15">
        <v>1412.8808777662869</v>
      </c>
      <c r="L197" s="15">
        <v>1460.9566998661755</v>
      </c>
      <c r="M197" s="15">
        <v>1559.2607671213161</v>
      </c>
      <c r="N197" s="15">
        <v>1534.3731358234722</v>
      </c>
      <c r="O197" s="15">
        <v>1530.4721177030865</v>
      </c>
      <c r="P197" s="15">
        <v>1558.7727496219413</v>
      </c>
      <c r="Q197" s="15">
        <v>1564.5106966681631</v>
      </c>
      <c r="R197" s="15">
        <v>1612.8823568364242</v>
      </c>
      <c r="S197" s="15">
        <v>1613.5642000524629</v>
      </c>
      <c r="T197" s="15">
        <v>1620.9588454092348</v>
      </c>
      <c r="U197" s="15">
        <v>1639.458911295281</v>
      </c>
      <c r="V197" s="15">
        <v>1688.2223473224537</v>
      </c>
      <c r="W197" s="15">
        <v>1684.0454085032734</v>
      </c>
      <c r="X197" s="15">
        <v>1732.2679612098091</v>
      </c>
      <c r="Y197" s="15">
        <v>1750.7387992915815</v>
      </c>
      <c r="Z197" s="15">
        <v>1791.7078401147544</v>
      </c>
      <c r="AA197" s="15">
        <v>1776.7497775546633</v>
      </c>
      <c r="AB197" s="15">
        <v>1831.8016453050334</v>
      </c>
      <c r="AC197" s="15">
        <v>1864.1098273718146</v>
      </c>
      <c r="AD197" s="15">
        <v>1887.3143769394121</v>
      </c>
      <c r="AE197" s="15">
        <v>1879.5513286961282</v>
      </c>
      <c r="AF197" s="15">
        <v>1930.4546408353033</v>
      </c>
      <c r="AG197" s="15">
        <v>1959.5324103121225</v>
      </c>
    </row>
    <row r="198" spans="1:33" x14ac:dyDescent="0.25">
      <c r="A198" s="4" t="s">
        <v>22</v>
      </c>
      <c r="C198" s="22">
        <v>2.2743109271956392E-2</v>
      </c>
      <c r="D198" s="22">
        <v>2.3053265956161376E-2</v>
      </c>
      <c r="E198" s="22">
        <v>2.2939927672476705E-2</v>
      </c>
      <c r="F198" s="22">
        <v>2.2958785291116075E-2</v>
      </c>
      <c r="G198" s="22">
        <v>2.3071299210100104E-2</v>
      </c>
      <c r="H198" s="22">
        <v>2.2985529092773526E-2</v>
      </c>
      <c r="I198" s="22">
        <v>2.3034700331363008E-2</v>
      </c>
      <c r="J198" s="22">
        <v>2.3259322147405427E-2</v>
      </c>
      <c r="K198" s="22">
        <v>2.3460921854659932E-2</v>
      </c>
      <c r="L198" s="22">
        <v>2.3995274052879777E-2</v>
      </c>
      <c r="M198" s="22">
        <v>2.5331211794919581E-2</v>
      </c>
      <c r="N198" s="22">
        <v>2.4655683416404946E-2</v>
      </c>
      <c r="O198" s="22">
        <v>2.4325418752927534E-2</v>
      </c>
      <c r="P198" s="22">
        <v>2.450566839935225E-2</v>
      </c>
      <c r="Q198" s="22">
        <v>2.4328264498962231E-2</v>
      </c>
      <c r="R198" s="22">
        <v>2.4807564414072572E-2</v>
      </c>
      <c r="S198" s="22">
        <v>2.454802351024462E-2</v>
      </c>
      <c r="T198" s="22">
        <v>2.4392207955699633E-2</v>
      </c>
      <c r="U198" s="22">
        <v>2.4402173260982832E-2</v>
      </c>
      <c r="V198" s="22">
        <v>2.4854581728865063E-2</v>
      </c>
      <c r="W198" s="22">
        <v>2.4523330780936638E-2</v>
      </c>
      <c r="X198" s="22">
        <v>2.4951093059050161E-2</v>
      </c>
      <c r="Y198" s="22">
        <v>2.4942771252599239E-2</v>
      </c>
      <c r="Z198" s="22">
        <v>2.5248721141200109E-2</v>
      </c>
      <c r="AA198" s="22">
        <v>2.4765511709701007E-2</v>
      </c>
      <c r="AB198" s="22">
        <v>2.525505538767785E-2</v>
      </c>
      <c r="AC198" s="22">
        <v>2.5420858953005554E-2</v>
      </c>
      <c r="AD198" s="22">
        <v>2.5457269348441502E-2</v>
      </c>
      <c r="AE198" s="22">
        <v>2.5076712689147868E-2</v>
      </c>
      <c r="AF198" s="22">
        <v>2.5475625724411307E-2</v>
      </c>
      <c r="AG198" s="22">
        <v>2.5577998268087172E-2</v>
      </c>
    </row>
    <row r="216" spans="1:34" ht="18.75" x14ac:dyDescent="0.3">
      <c r="A216" s="18" t="s">
        <v>119</v>
      </c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21">
        <v>0</v>
      </c>
    </row>
    <row r="217" spans="1:34" x14ac:dyDescent="0.25">
      <c r="A217" s="1" t="s">
        <v>11</v>
      </c>
      <c r="B217" s="1"/>
      <c r="C217" s="1">
        <f>C192</f>
        <v>2020</v>
      </c>
      <c r="D217" s="1">
        <f t="shared" ref="D217:AG217" si="13">D192</f>
        <v>2021</v>
      </c>
      <c r="E217" s="1">
        <f t="shared" si="13"/>
        <v>2022</v>
      </c>
      <c r="F217" s="1">
        <f t="shared" si="13"/>
        <v>2023</v>
      </c>
      <c r="G217" s="1">
        <f t="shared" si="13"/>
        <v>2024</v>
      </c>
      <c r="H217" s="1">
        <f t="shared" si="13"/>
        <v>2025</v>
      </c>
      <c r="I217" s="1">
        <f t="shared" si="13"/>
        <v>2026</v>
      </c>
      <c r="J217" s="1">
        <f t="shared" si="13"/>
        <v>2027</v>
      </c>
      <c r="K217" s="1">
        <f t="shared" si="13"/>
        <v>2028</v>
      </c>
      <c r="L217" s="1">
        <f t="shared" si="13"/>
        <v>2029</v>
      </c>
      <c r="M217" s="1">
        <f t="shared" si="13"/>
        <v>2030</v>
      </c>
      <c r="N217" s="1">
        <f t="shared" si="13"/>
        <v>2031</v>
      </c>
      <c r="O217" s="1">
        <f t="shared" si="13"/>
        <v>2032</v>
      </c>
      <c r="P217" s="1">
        <f t="shared" si="13"/>
        <v>2033</v>
      </c>
      <c r="Q217" s="1">
        <f t="shared" si="13"/>
        <v>2034</v>
      </c>
      <c r="R217" s="1">
        <f t="shared" si="13"/>
        <v>2035</v>
      </c>
      <c r="S217" s="1">
        <f t="shared" si="13"/>
        <v>2036</v>
      </c>
      <c r="T217" s="1">
        <f t="shared" si="13"/>
        <v>2037</v>
      </c>
      <c r="U217" s="1">
        <f t="shared" si="13"/>
        <v>2038</v>
      </c>
      <c r="V217" s="1">
        <f t="shared" si="13"/>
        <v>2039</v>
      </c>
      <c r="W217" s="1">
        <f t="shared" si="13"/>
        <v>2040</v>
      </c>
      <c r="X217" s="1">
        <f t="shared" si="13"/>
        <v>2041</v>
      </c>
      <c r="Y217" s="1">
        <f t="shared" si="13"/>
        <v>2042</v>
      </c>
      <c r="Z217" s="1">
        <f t="shared" si="13"/>
        <v>2043</v>
      </c>
      <c r="AA217" s="1">
        <f t="shared" si="13"/>
        <v>2044</v>
      </c>
      <c r="AB217" s="1">
        <f t="shared" si="13"/>
        <v>2045</v>
      </c>
      <c r="AC217" s="1">
        <f t="shared" si="13"/>
        <v>2046</v>
      </c>
      <c r="AD217" s="1">
        <f t="shared" si="13"/>
        <v>2047</v>
      </c>
      <c r="AE217" s="1">
        <f t="shared" si="13"/>
        <v>2048</v>
      </c>
      <c r="AF217" s="1">
        <f t="shared" si="13"/>
        <v>2049</v>
      </c>
      <c r="AG217" s="1">
        <f t="shared" si="13"/>
        <v>2050</v>
      </c>
    </row>
    <row r="218" spans="1:34" ht="18" x14ac:dyDescent="0.35">
      <c r="A218" s="4" t="s">
        <v>45</v>
      </c>
      <c r="B218" s="4" t="s">
        <v>37</v>
      </c>
      <c r="C218" s="15">
        <v>85.369893371120995</v>
      </c>
      <c r="D218" s="15">
        <v>76.55711021203588</v>
      </c>
      <c r="E218" s="15">
        <v>64.893559574940014</v>
      </c>
      <c r="F218" s="15">
        <v>57.595508241619996</v>
      </c>
      <c r="G218" s="15">
        <v>51.743966987540006</v>
      </c>
      <c r="H218" s="15">
        <v>42.745146626479993</v>
      </c>
      <c r="I218" s="15">
        <v>38.201163813300006</v>
      </c>
      <c r="J218" s="15">
        <v>34.824678619659998</v>
      </c>
      <c r="K218" s="15">
        <v>33.043795750790004</v>
      </c>
      <c r="L218" s="15">
        <v>31.618259174732998</v>
      </c>
      <c r="M218" s="15">
        <v>27.263601263999998</v>
      </c>
      <c r="N218" s="15">
        <v>21.897602145999997</v>
      </c>
      <c r="O218" s="15">
        <v>16.830953266000002</v>
      </c>
      <c r="P218" s="15">
        <v>10.851584204000002</v>
      </c>
      <c r="Q218" s="15">
        <v>7.1242087589999992</v>
      </c>
      <c r="R218" s="15">
        <v>4.8185843279</v>
      </c>
      <c r="S218" s="15">
        <v>4.4979248729999997</v>
      </c>
      <c r="T218" s="15">
        <v>3.192489728</v>
      </c>
      <c r="U218" s="15">
        <v>3.1376949349999999</v>
      </c>
      <c r="V218" s="15">
        <v>3.170402873</v>
      </c>
      <c r="W218" s="15">
        <v>3.1918991229999998</v>
      </c>
      <c r="X218" s="15">
        <v>3.3757274299999995</v>
      </c>
      <c r="Y218" s="15">
        <v>4.0057769647999999</v>
      </c>
      <c r="Z218" s="15">
        <v>8.8074319590000005</v>
      </c>
      <c r="AA218" s="15">
        <v>9.2025933749999993</v>
      </c>
      <c r="AB218" s="15">
        <v>12.297471429000002</v>
      </c>
      <c r="AC218" s="15">
        <v>13.14147429</v>
      </c>
      <c r="AD218" s="15">
        <v>16.79020276</v>
      </c>
      <c r="AE218" s="15">
        <v>17.777484475000001</v>
      </c>
      <c r="AF218" s="15">
        <v>22.128493152000004</v>
      </c>
      <c r="AG218" s="15">
        <v>23.198291910000002</v>
      </c>
    </row>
    <row r="219" spans="1:34" ht="18" x14ac:dyDescent="0.35">
      <c r="A219" s="4" t="s">
        <v>46</v>
      </c>
      <c r="B219" s="4" t="s">
        <v>37</v>
      </c>
      <c r="C219" s="15">
        <v>51.168970086399995</v>
      </c>
      <c r="D219" s="15">
        <v>46.467169606199995</v>
      </c>
      <c r="E219" s="15">
        <v>41.313990707999992</v>
      </c>
      <c r="F219" s="15">
        <v>38.554718399999992</v>
      </c>
      <c r="G219" s="15">
        <v>36.412665437999998</v>
      </c>
      <c r="H219" s="15">
        <v>26.667327383000003</v>
      </c>
      <c r="I219" s="15">
        <v>24.017074928</v>
      </c>
      <c r="J219" s="15">
        <v>22.409317439000002</v>
      </c>
      <c r="K219" s="15">
        <v>20.463545839999998</v>
      </c>
      <c r="L219" s="15">
        <v>20.18773925</v>
      </c>
      <c r="M219" s="15">
        <v>7.1693637260000003</v>
      </c>
      <c r="N219" s="15">
        <v>1.7192343409999999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</row>
    <row r="220" spans="1:34" ht="18" x14ac:dyDescent="0.35">
      <c r="A220" s="4" t="s">
        <v>47</v>
      </c>
      <c r="B220" s="4" t="s">
        <v>37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</row>
    <row r="221" spans="1:34" ht="18" x14ac:dyDescent="0.35">
      <c r="A221" s="4" t="s">
        <v>48</v>
      </c>
      <c r="B221" s="4" t="s">
        <v>37</v>
      </c>
      <c r="C221" s="15">
        <v>2.4970860841286866</v>
      </c>
      <c r="D221" s="15">
        <v>3.2936100227753902</v>
      </c>
      <c r="E221" s="15">
        <v>2.7586804890941994</v>
      </c>
      <c r="F221" s="15">
        <v>2.7581107756332002</v>
      </c>
      <c r="G221" s="15">
        <v>3.3338879775952996</v>
      </c>
      <c r="H221" s="15">
        <v>3.2909016466418999</v>
      </c>
      <c r="I221" s="15">
        <v>3.5535120290081998</v>
      </c>
      <c r="J221" s="15">
        <v>4.0345968728883008</v>
      </c>
      <c r="K221" s="15">
        <v>4.4943945194208998</v>
      </c>
      <c r="L221" s="15">
        <v>5.4719256909483995</v>
      </c>
      <c r="M221" s="15">
        <v>7.3716423082333007</v>
      </c>
      <c r="N221" s="15">
        <v>8.2018406469389014</v>
      </c>
      <c r="O221" s="15">
        <v>8.5509958564748008</v>
      </c>
      <c r="P221" s="15">
        <v>9.3079400800993</v>
      </c>
      <c r="Q221" s="15">
        <v>9.3542056045128987</v>
      </c>
      <c r="R221" s="15">
        <v>9.5045713413769004</v>
      </c>
      <c r="S221" s="15">
        <v>9.2246815797210004</v>
      </c>
      <c r="T221" s="15">
        <v>9.0509996791950016</v>
      </c>
      <c r="U221" s="15">
        <v>8.8039628466766988</v>
      </c>
      <c r="V221" s="15">
        <v>8.8992252328896004</v>
      </c>
      <c r="W221" s="15">
        <v>8.9958712437474002</v>
      </c>
      <c r="X221" s="15">
        <v>9.2315212113751013</v>
      </c>
      <c r="Y221" s="15">
        <v>9.0546545183419997</v>
      </c>
      <c r="Z221" s="15">
        <v>8.4130791272497998</v>
      </c>
      <c r="AA221" s="15">
        <v>8.0498534374208699</v>
      </c>
      <c r="AB221" s="15">
        <v>8.050667760346041</v>
      </c>
      <c r="AC221" s="15">
        <v>7.8730832454493331</v>
      </c>
      <c r="AD221" s="15">
        <v>8.0193620745124203</v>
      </c>
      <c r="AE221" s="15">
        <v>8.4709973772341289</v>
      </c>
      <c r="AF221" s="15">
        <v>7.7932537615428803</v>
      </c>
      <c r="AG221" s="15">
        <v>8.4651409188258597</v>
      </c>
    </row>
    <row r="222" spans="1:34" ht="18" x14ac:dyDescent="0.35">
      <c r="A222" s="4" t="s">
        <v>49</v>
      </c>
      <c r="B222" s="4" t="s">
        <v>37</v>
      </c>
      <c r="C222" s="15">
        <v>7.1410578027499989</v>
      </c>
      <c r="D222" s="15">
        <v>7.2073335441800008</v>
      </c>
      <c r="E222" s="15">
        <v>6.8764832909000004</v>
      </c>
      <c r="F222" s="15">
        <v>7.4368477580999999</v>
      </c>
      <c r="G222" s="15">
        <v>7.4554851392999995</v>
      </c>
      <c r="H222" s="15">
        <v>7.1163947940000014</v>
      </c>
      <c r="I222" s="15">
        <v>7.0533928546000011</v>
      </c>
      <c r="J222" s="15">
        <v>6.839140822000001</v>
      </c>
      <c r="K222" s="15">
        <v>6.8580746625999991</v>
      </c>
      <c r="L222" s="15">
        <v>7.2969565490000008</v>
      </c>
      <c r="M222" s="15">
        <v>7.3494744684000004</v>
      </c>
      <c r="N222" s="15">
        <v>7.1899978199000003</v>
      </c>
      <c r="O222" s="15">
        <v>7.3535897476000001</v>
      </c>
      <c r="P222" s="15">
        <v>7.4894203787000002</v>
      </c>
      <c r="Q222" s="15">
        <v>7.1046639765000013</v>
      </c>
      <c r="R222" s="15">
        <v>7.1600191909999999</v>
      </c>
      <c r="S222" s="15">
        <v>6.9977219487000006</v>
      </c>
      <c r="T222" s="15">
        <v>7.3696798542999993</v>
      </c>
      <c r="U222" s="15">
        <v>7.5486897520000014</v>
      </c>
      <c r="V222" s="15">
        <v>7.6228171709999994</v>
      </c>
      <c r="W222" s="15">
        <v>7.6633383054999999</v>
      </c>
      <c r="X222" s="15">
        <v>8.5796787483999992</v>
      </c>
      <c r="Y222" s="15">
        <v>10.0161777016</v>
      </c>
      <c r="Z222" s="15">
        <v>9.9031737373999995</v>
      </c>
      <c r="AA222" s="15">
        <v>10.829055819000001</v>
      </c>
      <c r="AB222" s="15">
        <v>11.777125761560001</v>
      </c>
      <c r="AC222" s="15">
        <v>13.247578183750001</v>
      </c>
      <c r="AD222" s="15">
        <v>13.653872253349999</v>
      </c>
      <c r="AE222" s="15">
        <v>15.299377329230001</v>
      </c>
      <c r="AF222" s="15">
        <v>16.830893886119998</v>
      </c>
      <c r="AG222" s="15">
        <v>18.744651737489999</v>
      </c>
      <c r="AH222" s="15"/>
    </row>
    <row r="223" spans="1:34" ht="18" x14ac:dyDescent="0.35">
      <c r="A223" s="4" t="s">
        <v>50</v>
      </c>
      <c r="B223" s="4" t="s">
        <v>37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</row>
    <row r="224" spans="1:34" ht="18" x14ac:dyDescent="0.35">
      <c r="A224" s="4" t="s">
        <v>51</v>
      </c>
      <c r="B224" s="4" t="s">
        <v>37</v>
      </c>
      <c r="C224" s="15">
        <v>1.694893484457E-2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</row>
    <row r="225" spans="1:33" x14ac:dyDescent="0.25"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</row>
    <row r="226" spans="1:33" x14ac:dyDescent="0.25">
      <c r="A226" s="1" t="s">
        <v>43</v>
      </c>
      <c r="B226" s="1"/>
      <c r="C226" s="17">
        <f>C217</f>
        <v>2020</v>
      </c>
      <c r="D226" s="17">
        <f t="shared" ref="D226:AG226" si="14">D217</f>
        <v>2021</v>
      </c>
      <c r="E226" s="17">
        <f t="shared" si="14"/>
        <v>2022</v>
      </c>
      <c r="F226" s="17">
        <f t="shared" si="14"/>
        <v>2023</v>
      </c>
      <c r="G226" s="17">
        <f t="shared" si="14"/>
        <v>2024</v>
      </c>
      <c r="H226" s="17">
        <f t="shared" si="14"/>
        <v>2025</v>
      </c>
      <c r="I226" s="17">
        <f t="shared" si="14"/>
        <v>2026</v>
      </c>
      <c r="J226" s="17">
        <f t="shared" si="14"/>
        <v>2027</v>
      </c>
      <c r="K226" s="17">
        <f t="shared" si="14"/>
        <v>2028</v>
      </c>
      <c r="L226" s="17">
        <f t="shared" si="14"/>
        <v>2029</v>
      </c>
      <c r="M226" s="17">
        <f t="shared" si="14"/>
        <v>2030</v>
      </c>
      <c r="N226" s="17">
        <f t="shared" si="14"/>
        <v>2031</v>
      </c>
      <c r="O226" s="17">
        <f t="shared" si="14"/>
        <v>2032</v>
      </c>
      <c r="P226" s="17">
        <f t="shared" si="14"/>
        <v>2033</v>
      </c>
      <c r="Q226" s="17">
        <f t="shared" si="14"/>
        <v>2034</v>
      </c>
      <c r="R226" s="17">
        <f t="shared" si="14"/>
        <v>2035</v>
      </c>
      <c r="S226" s="17">
        <f t="shared" si="14"/>
        <v>2036</v>
      </c>
      <c r="T226" s="17">
        <f t="shared" si="14"/>
        <v>2037</v>
      </c>
      <c r="U226" s="17">
        <f t="shared" si="14"/>
        <v>2038</v>
      </c>
      <c r="V226" s="17">
        <f t="shared" si="14"/>
        <v>2039</v>
      </c>
      <c r="W226" s="17">
        <f t="shared" si="14"/>
        <v>2040</v>
      </c>
      <c r="X226" s="17">
        <f t="shared" si="14"/>
        <v>2041</v>
      </c>
      <c r="Y226" s="17">
        <f t="shared" si="14"/>
        <v>2042</v>
      </c>
      <c r="Z226" s="17">
        <f t="shared" si="14"/>
        <v>2043</v>
      </c>
      <c r="AA226" s="17">
        <f t="shared" si="14"/>
        <v>2044</v>
      </c>
      <c r="AB226" s="17">
        <f t="shared" si="14"/>
        <v>2045</v>
      </c>
      <c r="AC226" s="17">
        <f t="shared" si="14"/>
        <v>2046</v>
      </c>
      <c r="AD226" s="17">
        <f t="shared" si="14"/>
        <v>2047</v>
      </c>
      <c r="AE226" s="17">
        <f t="shared" si="14"/>
        <v>2048</v>
      </c>
      <c r="AF226" s="17">
        <f t="shared" si="14"/>
        <v>2049</v>
      </c>
      <c r="AG226" s="17">
        <f t="shared" si="14"/>
        <v>2050</v>
      </c>
    </row>
    <row r="227" spans="1:33" ht="18" x14ac:dyDescent="0.35">
      <c r="A227" s="4" t="s">
        <v>45</v>
      </c>
      <c r="B227" s="4" t="s">
        <v>37</v>
      </c>
      <c r="C227" s="15">
        <v>-20.764338979683004</v>
      </c>
      <c r="D227" s="15">
        <v>-30.366732437818129</v>
      </c>
      <c r="E227" s="15">
        <v>-42.781986035246987</v>
      </c>
      <c r="F227" s="15">
        <v>-51.141476965106008</v>
      </c>
      <c r="G227" s="15">
        <v>-57.057071999117994</v>
      </c>
      <c r="H227" s="15">
        <v>-65.834086484381999</v>
      </c>
      <c r="I227" s="15">
        <v>-71.277622356020998</v>
      </c>
      <c r="J227" s="15">
        <v>-75.184051282663006</v>
      </c>
      <c r="K227" s="15">
        <v>-76.786616353715999</v>
      </c>
      <c r="L227" s="15">
        <v>-80.094110580302015</v>
      </c>
      <c r="M227" s="15">
        <v>-86.575058113830991</v>
      </c>
      <c r="N227" s="15">
        <v>-93.238666381380014</v>
      </c>
      <c r="O227" s="15">
        <v>-101.51586474416999</v>
      </c>
      <c r="P227" s="15">
        <v>-111.53882750783998</v>
      </c>
      <c r="Q227" s="15">
        <v>-118.62104784627999</v>
      </c>
      <c r="R227" s="15">
        <v>-122.64625273408001</v>
      </c>
      <c r="S227" s="15">
        <v>-127.12109445924001</v>
      </c>
      <c r="T227" s="15">
        <v>-130.04370236523999</v>
      </c>
      <c r="U227" s="15">
        <v>-131.76853059036998</v>
      </c>
      <c r="V227" s="15">
        <v>-132.37790151921001</v>
      </c>
      <c r="W227" s="15">
        <v>-135.18576176386</v>
      </c>
      <c r="X227" s="15">
        <v>-137.14351689429998</v>
      </c>
      <c r="Y227" s="15">
        <v>-141.14715582985002</v>
      </c>
      <c r="Z227" s="15">
        <v>-136.25470844532998</v>
      </c>
      <c r="AA227" s="15">
        <v>-143.45710118687001</v>
      </c>
      <c r="AB227" s="15">
        <v>-142.46297793540998</v>
      </c>
      <c r="AC227" s="15">
        <v>-146.06879481866</v>
      </c>
      <c r="AD227" s="15">
        <v>-142.56065035217998</v>
      </c>
      <c r="AE227" s="15">
        <v>-141.8062233853</v>
      </c>
      <c r="AF227" s="15">
        <v>-137.32440586532999</v>
      </c>
      <c r="AG227" s="15">
        <v>-140.93409068854999</v>
      </c>
    </row>
    <row r="228" spans="1:33" ht="18" x14ac:dyDescent="0.35">
      <c r="A228" s="4" t="s">
        <v>46</v>
      </c>
      <c r="B228" s="4" t="s">
        <v>37</v>
      </c>
      <c r="C228" s="15">
        <v>-5.3328122486000069</v>
      </c>
      <c r="D228" s="15">
        <v>-10.063405641800003</v>
      </c>
      <c r="E228" s="15">
        <v>-15.398191504000003</v>
      </c>
      <c r="F228" s="15">
        <v>-17.826624822000007</v>
      </c>
      <c r="G228" s="15">
        <v>-20.435839352000002</v>
      </c>
      <c r="H228" s="15">
        <v>-29.950609459999999</v>
      </c>
      <c r="I228" s="15">
        <v>-32.962855759000007</v>
      </c>
      <c r="J228" s="15">
        <v>-34.806667981000004</v>
      </c>
      <c r="K228" s="15">
        <v>-36.863012682999994</v>
      </c>
      <c r="L228" s="15">
        <v>-37.068482781</v>
      </c>
      <c r="M228" s="15">
        <v>-50.524707137</v>
      </c>
      <c r="N228" s="15">
        <v>-55.404031962999994</v>
      </c>
      <c r="O228" s="15">
        <v>-54.609060185000004</v>
      </c>
      <c r="P228" s="15">
        <v>-51.33132123</v>
      </c>
      <c r="Q228" s="15">
        <v>-47.102700120000002</v>
      </c>
      <c r="R228" s="15">
        <v>-44.33800849</v>
      </c>
      <c r="S228" s="15">
        <v>-41.092241469999998</v>
      </c>
      <c r="T228" s="15">
        <v>-36.800335820000001</v>
      </c>
      <c r="U228" s="15">
        <v>-33.137141270000001</v>
      </c>
      <c r="V228" s="15">
        <v>-30.41230277</v>
      </c>
      <c r="W228" s="15">
        <v>-29.56303058</v>
      </c>
      <c r="X228" s="15">
        <v>-30.16326291</v>
      </c>
      <c r="Y228" s="15">
        <v>-30.164836879999999</v>
      </c>
      <c r="Z228" s="15">
        <v>-30.16479962</v>
      </c>
      <c r="AA228" s="15">
        <v>-30.262906450000003</v>
      </c>
      <c r="AB228" s="15">
        <v>-30.175015370000001</v>
      </c>
      <c r="AC228" s="15">
        <v>-30.174158850000001</v>
      </c>
      <c r="AD228" s="15">
        <v>-30.174914610000002</v>
      </c>
      <c r="AE228" s="15">
        <v>-30.264191250000003</v>
      </c>
      <c r="AF228" s="15">
        <v>-30.167052729999998</v>
      </c>
      <c r="AG228" s="15">
        <v>-30.17132226</v>
      </c>
    </row>
    <row r="229" spans="1:33" ht="18" x14ac:dyDescent="0.35">
      <c r="A229" s="4" t="s">
        <v>47</v>
      </c>
      <c r="B229" s="4" t="s">
        <v>37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</row>
    <row r="230" spans="1:33" ht="18" x14ac:dyDescent="0.35">
      <c r="A230" s="4" t="s">
        <v>48</v>
      </c>
      <c r="B230" s="4" t="s">
        <v>37</v>
      </c>
      <c r="C230" s="15">
        <v>0.34960367477997512</v>
      </c>
      <c r="D230" s="15">
        <v>1.0056647729476631</v>
      </c>
      <c r="E230" s="15">
        <v>0.15787674911244221</v>
      </c>
      <c r="F230" s="15">
        <v>0.15308680125335261</v>
      </c>
      <c r="G230" s="15">
        <v>0.1596937605202946</v>
      </c>
      <c r="H230" s="15">
        <v>-0.67613233696411834</v>
      </c>
      <c r="I230" s="15">
        <v>-0.53673760221769218</v>
      </c>
      <c r="J230" s="15">
        <v>-0.29174894684370134</v>
      </c>
      <c r="K230" s="15">
        <v>5.3969655952997186E-2</v>
      </c>
      <c r="L230" s="15">
        <v>0.79038308417510272</v>
      </c>
      <c r="M230" s="15">
        <v>2.3693536049199384</v>
      </c>
      <c r="N230" s="15">
        <v>2.2581580893627624</v>
      </c>
      <c r="O230" s="15">
        <v>2.1237102338190006</v>
      </c>
      <c r="P230" s="15">
        <v>2.3794937792137789</v>
      </c>
      <c r="Q230" s="15">
        <v>1.6487022297329386</v>
      </c>
      <c r="R230" s="15">
        <v>2.6937315698622726</v>
      </c>
      <c r="S230" s="15">
        <v>2.1553470692711363</v>
      </c>
      <c r="T230" s="15">
        <v>2.7133503742116636</v>
      </c>
      <c r="U230" s="15">
        <v>3.0501383457326092</v>
      </c>
      <c r="V230" s="15">
        <v>2.8316597976663296</v>
      </c>
      <c r="W230" s="15">
        <v>3.3086454013162694</v>
      </c>
      <c r="X230" s="15">
        <v>3.1593337339385101</v>
      </c>
      <c r="Y230" s="15">
        <v>3.2322242978126674</v>
      </c>
      <c r="Z230" s="15">
        <v>2.7609601634420109</v>
      </c>
      <c r="AA230" s="15">
        <v>3.0816899580006218</v>
      </c>
      <c r="AB230" s="15">
        <v>2.7341406843300406</v>
      </c>
      <c r="AC230" s="15">
        <v>2.8562335935167162</v>
      </c>
      <c r="AD230" s="15">
        <v>2.9141658691616277</v>
      </c>
      <c r="AE230" s="15">
        <v>3.138712694548814</v>
      </c>
      <c r="AF230" s="15">
        <v>3.0597255486541961</v>
      </c>
      <c r="AG230" s="15">
        <v>3.2787827951412929</v>
      </c>
    </row>
    <row r="231" spans="1:33" ht="18" x14ac:dyDescent="0.35">
      <c r="A231" s="4" t="s">
        <v>49</v>
      </c>
      <c r="B231" s="4" t="s">
        <v>37</v>
      </c>
      <c r="C231" s="15">
        <v>-2.188231055150001</v>
      </c>
      <c r="D231" s="15">
        <v>-2.3950861177199982</v>
      </c>
      <c r="E231" s="15">
        <v>-2.9613111562999999</v>
      </c>
      <c r="F231" s="15">
        <v>-2.5241426083000009</v>
      </c>
      <c r="G231" s="15">
        <v>-2.6196766895999994</v>
      </c>
      <c r="H231" s="15">
        <v>-3.2936513788999982</v>
      </c>
      <c r="I231" s="15">
        <v>-3.5319219087999985</v>
      </c>
      <c r="J231" s="15">
        <v>-4.0761798445999986</v>
      </c>
      <c r="K231" s="15">
        <v>-4.9668562637000013</v>
      </c>
      <c r="L231" s="15">
        <v>-5.2676875576999986</v>
      </c>
      <c r="M231" s="15">
        <v>-5.298884337999997</v>
      </c>
      <c r="N231" s="15">
        <v>-5.8328161205000004</v>
      </c>
      <c r="O231" s="15">
        <v>-6.0575887353000022</v>
      </c>
      <c r="P231" s="15">
        <v>-6.6284500004999991</v>
      </c>
      <c r="Q231" s="15">
        <v>-8.2217172568999981</v>
      </c>
      <c r="R231" s="15">
        <v>-10.693476149999999</v>
      </c>
      <c r="S231" s="15">
        <v>-11.363990957200002</v>
      </c>
      <c r="T231" s="15">
        <v>-14.5027039233</v>
      </c>
      <c r="U231" s="15">
        <v>-17.683058113499996</v>
      </c>
      <c r="V231" s="15">
        <v>-20.219396974599995</v>
      </c>
      <c r="W231" s="15">
        <v>-21.745505255299996</v>
      </c>
      <c r="X231" s="15">
        <v>-21.6279299415</v>
      </c>
      <c r="Y231" s="15">
        <v>-20.671458764299999</v>
      </c>
      <c r="Z231" s="15">
        <v>-23.746288528200008</v>
      </c>
      <c r="AA231" s="15">
        <v>-22.516292631599999</v>
      </c>
      <c r="AB231" s="15">
        <v>-23.293181043940002</v>
      </c>
      <c r="AC231" s="15">
        <v>-22.998978751550005</v>
      </c>
      <c r="AD231" s="15">
        <v>-25.798522141950006</v>
      </c>
      <c r="AE231" s="15">
        <v>-27.567068241369999</v>
      </c>
      <c r="AF231" s="15">
        <v>-30.531586609180007</v>
      </c>
      <c r="AG231" s="15">
        <v>-28.903851197809995</v>
      </c>
    </row>
    <row r="232" spans="1:33" ht="18" x14ac:dyDescent="0.35">
      <c r="A232" s="4" t="s">
        <v>50</v>
      </c>
      <c r="B232" s="4" t="s">
        <v>37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</row>
    <row r="233" spans="1:33" ht="18" x14ac:dyDescent="0.35">
      <c r="A233" s="4" t="s">
        <v>51</v>
      </c>
      <c r="B233" s="4" t="s">
        <v>37</v>
      </c>
      <c r="C233" s="15">
        <v>-0.18135870937276999</v>
      </c>
      <c r="D233" s="15">
        <v>-0.21696932869214958</v>
      </c>
      <c r="E233" s="15">
        <v>-0.29106233035915613</v>
      </c>
      <c r="F233" s="15">
        <v>-0.34540957827891727</v>
      </c>
      <c r="G233" s="15">
        <v>-0.34749520233454601</v>
      </c>
      <c r="H233" s="15">
        <v>-0.41943942188040517</v>
      </c>
      <c r="I233" s="15">
        <v>-0.45559058573661787</v>
      </c>
      <c r="J233" s="15">
        <v>-0.48423294892483154</v>
      </c>
      <c r="K233" s="15">
        <v>-0.51611280486358391</v>
      </c>
      <c r="L233" s="15">
        <v>-0.57235345142714</v>
      </c>
      <c r="M233" s="15">
        <v>-0.64164267966276012</v>
      </c>
      <c r="N233" s="15">
        <v>-0.94554750738301996</v>
      </c>
      <c r="O233" s="15">
        <v>-0.85776281762358009</v>
      </c>
      <c r="P233" s="15">
        <v>-0.8314366133840001</v>
      </c>
      <c r="Q233" s="15">
        <v>-0.88533745969200006</v>
      </c>
      <c r="R233" s="15">
        <v>-0.93292322368300007</v>
      </c>
      <c r="S233" s="15">
        <v>-1.0013428549040002</v>
      </c>
      <c r="T233" s="15">
        <v>-0.88664618645199988</v>
      </c>
      <c r="U233" s="15">
        <v>-0.91562744093000004</v>
      </c>
      <c r="V233" s="15">
        <v>-1.0217524179819999</v>
      </c>
      <c r="W233" s="15">
        <v>-1.1788945101769999</v>
      </c>
      <c r="X233" s="15">
        <v>-1.3449615050350001</v>
      </c>
      <c r="Y233" s="15">
        <v>-1.3505077168710002</v>
      </c>
      <c r="Z233" s="15">
        <v>-1.4186454442530001</v>
      </c>
      <c r="AA233" s="15">
        <v>-1.0737562920699999</v>
      </c>
      <c r="AB233" s="15">
        <v>-1.1113846573089998</v>
      </c>
      <c r="AC233" s="15">
        <v>-1.159263817707</v>
      </c>
      <c r="AD233" s="15">
        <v>-1.1174197624500002</v>
      </c>
      <c r="AE233" s="15">
        <v>-1.0997403887769999</v>
      </c>
      <c r="AF233" s="15">
        <v>-1.0189326738270001</v>
      </c>
      <c r="AG233" s="15">
        <v>-1.0800406243260001</v>
      </c>
    </row>
    <row r="234" spans="1:33" x14ac:dyDescent="0.25"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</row>
    <row r="251" spans="1:33" ht="18.75" x14ac:dyDescent="0.3">
      <c r="A251" s="18" t="s">
        <v>120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21">
        <v>0</v>
      </c>
    </row>
    <row r="252" spans="1:33" x14ac:dyDescent="0.25">
      <c r="A252" s="1" t="s">
        <v>11</v>
      </c>
      <c r="B252" s="1"/>
      <c r="C252" s="1">
        <f t="shared" ref="C252:AG252" si="15">C217</f>
        <v>2020</v>
      </c>
      <c r="D252" s="1">
        <f t="shared" si="15"/>
        <v>2021</v>
      </c>
      <c r="E252" s="1">
        <f t="shared" si="15"/>
        <v>2022</v>
      </c>
      <c r="F252" s="1">
        <f t="shared" si="15"/>
        <v>2023</v>
      </c>
      <c r="G252" s="1">
        <f t="shared" si="15"/>
        <v>2024</v>
      </c>
      <c r="H252" s="1">
        <f t="shared" si="15"/>
        <v>2025</v>
      </c>
      <c r="I252" s="1">
        <f t="shared" si="15"/>
        <v>2026</v>
      </c>
      <c r="J252" s="1">
        <f t="shared" si="15"/>
        <v>2027</v>
      </c>
      <c r="K252" s="1">
        <f t="shared" si="15"/>
        <v>2028</v>
      </c>
      <c r="L252" s="1">
        <f t="shared" si="15"/>
        <v>2029</v>
      </c>
      <c r="M252" s="1">
        <f t="shared" si="15"/>
        <v>2030</v>
      </c>
      <c r="N252" s="1">
        <f t="shared" si="15"/>
        <v>2031</v>
      </c>
      <c r="O252" s="1">
        <f t="shared" si="15"/>
        <v>2032</v>
      </c>
      <c r="P252" s="1">
        <f t="shared" si="15"/>
        <v>2033</v>
      </c>
      <c r="Q252" s="1">
        <f t="shared" si="15"/>
        <v>2034</v>
      </c>
      <c r="R252" s="1">
        <f t="shared" si="15"/>
        <v>2035</v>
      </c>
      <c r="S252" s="1">
        <f t="shared" si="15"/>
        <v>2036</v>
      </c>
      <c r="T252" s="1">
        <f t="shared" si="15"/>
        <v>2037</v>
      </c>
      <c r="U252" s="1">
        <f t="shared" si="15"/>
        <v>2038</v>
      </c>
      <c r="V252" s="1">
        <f t="shared" si="15"/>
        <v>2039</v>
      </c>
      <c r="W252" s="1">
        <f t="shared" si="15"/>
        <v>2040</v>
      </c>
      <c r="X252" s="1">
        <f t="shared" si="15"/>
        <v>2041</v>
      </c>
      <c r="Y252" s="1">
        <f t="shared" si="15"/>
        <v>2042</v>
      </c>
      <c r="Z252" s="1">
        <f t="shared" si="15"/>
        <v>2043</v>
      </c>
      <c r="AA252" s="1">
        <f t="shared" si="15"/>
        <v>2044</v>
      </c>
      <c r="AB252" s="1">
        <f t="shared" si="15"/>
        <v>2045</v>
      </c>
      <c r="AC252" s="1">
        <f t="shared" si="15"/>
        <v>2046</v>
      </c>
      <c r="AD252" s="1">
        <f t="shared" si="15"/>
        <v>2047</v>
      </c>
      <c r="AE252" s="1">
        <f t="shared" si="15"/>
        <v>2048</v>
      </c>
      <c r="AF252" s="1">
        <f t="shared" si="15"/>
        <v>2049</v>
      </c>
      <c r="AG252" s="1">
        <f t="shared" si="15"/>
        <v>2050</v>
      </c>
    </row>
    <row r="253" spans="1:33" x14ac:dyDescent="0.25">
      <c r="A253" s="4" t="s">
        <v>20</v>
      </c>
      <c r="C253" s="22">
        <v>0.61293793764780813</v>
      </c>
      <c r="D253" s="22">
        <v>0.55877251949219331</v>
      </c>
      <c r="E253" s="22">
        <v>0.48020666225117131</v>
      </c>
      <c r="F253" s="22">
        <v>0.44409937804553129</v>
      </c>
      <c r="G253" s="22">
        <v>0.41691674855959115</v>
      </c>
      <c r="H253" s="22">
        <v>0.33323450089982393</v>
      </c>
      <c r="I253" s="22">
        <v>0.30228321382980899</v>
      </c>
      <c r="J253" s="22">
        <v>0.28574147794044946</v>
      </c>
      <c r="K253" s="22">
        <v>0.27484384191715522</v>
      </c>
      <c r="L253" s="22">
        <v>0.26749196323777336</v>
      </c>
      <c r="M253" s="22">
        <v>0.20734833673520556</v>
      </c>
      <c r="N253" s="22">
        <v>0.16027683111546018</v>
      </c>
      <c r="O253" s="22">
        <v>0.13048702866356027</v>
      </c>
      <c r="P253" s="22">
        <v>0.10518203867724807</v>
      </c>
      <c r="Q253" s="22">
        <v>8.6941399350460288E-2</v>
      </c>
      <c r="R253" s="22">
        <v>7.528581874075746E-2</v>
      </c>
      <c r="S253" s="22">
        <v>7.1701612996229985E-2</v>
      </c>
      <c r="T253" s="22">
        <v>6.6277546751762589E-2</v>
      </c>
      <c r="U253" s="22">
        <v>6.4734933718013449E-2</v>
      </c>
      <c r="V253" s="22">
        <v>6.3538122921977913E-2</v>
      </c>
      <c r="W253" s="22">
        <v>6.2604985696281146E-2</v>
      </c>
      <c r="X253" s="22">
        <v>6.4506456544988627E-2</v>
      </c>
      <c r="Y253" s="22">
        <v>6.7992661116164491E-2</v>
      </c>
      <c r="Z253" s="22">
        <v>7.7726164173437973E-2</v>
      </c>
      <c r="AA253" s="22">
        <v>7.8785198121563677E-2</v>
      </c>
      <c r="AB253" s="22">
        <v>8.7548390724656158E-2</v>
      </c>
      <c r="AC253" s="22">
        <v>9.0261786084058146E-2</v>
      </c>
      <c r="AD253" s="22">
        <v>9.9047903852540961E-2</v>
      </c>
      <c r="AE253" s="22">
        <v>0.10348784984809563</v>
      </c>
      <c r="AF253" s="22">
        <v>0.1128192865743969</v>
      </c>
      <c r="AG253" s="22">
        <v>0.11752832664942066</v>
      </c>
    </row>
    <row r="255" spans="1:33" x14ac:dyDescent="0.25">
      <c r="A255" s="1" t="s">
        <v>10</v>
      </c>
      <c r="B255" s="1"/>
      <c r="C255" s="17">
        <f>C252</f>
        <v>2020</v>
      </c>
      <c r="D255" s="17">
        <f t="shared" ref="D255:AG255" si="16">D252</f>
        <v>2021</v>
      </c>
      <c r="E255" s="17">
        <f t="shared" si="16"/>
        <v>2022</v>
      </c>
      <c r="F255" s="17">
        <f t="shared" si="16"/>
        <v>2023</v>
      </c>
      <c r="G255" s="17">
        <f t="shared" si="16"/>
        <v>2024</v>
      </c>
      <c r="H255" s="17">
        <f t="shared" si="16"/>
        <v>2025</v>
      </c>
      <c r="I255" s="17">
        <f t="shared" si="16"/>
        <v>2026</v>
      </c>
      <c r="J255" s="17">
        <f t="shared" si="16"/>
        <v>2027</v>
      </c>
      <c r="K255" s="17">
        <f t="shared" si="16"/>
        <v>2028</v>
      </c>
      <c r="L255" s="17">
        <f t="shared" si="16"/>
        <v>2029</v>
      </c>
      <c r="M255" s="17">
        <f t="shared" si="16"/>
        <v>2030</v>
      </c>
      <c r="N255" s="17">
        <f t="shared" si="16"/>
        <v>2031</v>
      </c>
      <c r="O255" s="17">
        <f t="shared" si="16"/>
        <v>2032</v>
      </c>
      <c r="P255" s="17">
        <f t="shared" si="16"/>
        <v>2033</v>
      </c>
      <c r="Q255" s="17">
        <f t="shared" si="16"/>
        <v>2034</v>
      </c>
      <c r="R255" s="17">
        <f t="shared" si="16"/>
        <v>2035</v>
      </c>
      <c r="S255" s="17">
        <f t="shared" si="16"/>
        <v>2036</v>
      </c>
      <c r="T255" s="17">
        <f t="shared" si="16"/>
        <v>2037</v>
      </c>
      <c r="U255" s="17">
        <f t="shared" si="16"/>
        <v>2038</v>
      </c>
      <c r="V255" s="17">
        <f t="shared" si="16"/>
        <v>2039</v>
      </c>
      <c r="W255" s="17">
        <f t="shared" si="16"/>
        <v>2040</v>
      </c>
      <c r="X255" s="17">
        <f t="shared" si="16"/>
        <v>2041</v>
      </c>
      <c r="Y255" s="17">
        <f t="shared" si="16"/>
        <v>2042</v>
      </c>
      <c r="Z255" s="17">
        <f t="shared" si="16"/>
        <v>2043</v>
      </c>
      <c r="AA255" s="17">
        <f t="shared" si="16"/>
        <v>2044</v>
      </c>
      <c r="AB255" s="17">
        <f t="shared" si="16"/>
        <v>2045</v>
      </c>
      <c r="AC255" s="17">
        <f t="shared" si="16"/>
        <v>2046</v>
      </c>
      <c r="AD255" s="17">
        <f t="shared" si="16"/>
        <v>2047</v>
      </c>
      <c r="AE255" s="17">
        <f t="shared" si="16"/>
        <v>2048</v>
      </c>
      <c r="AF255" s="17">
        <f t="shared" si="16"/>
        <v>2049</v>
      </c>
      <c r="AG255" s="17">
        <f t="shared" si="16"/>
        <v>2050</v>
      </c>
    </row>
    <row r="256" spans="1:33" x14ac:dyDescent="0.25">
      <c r="A256" s="4" t="s">
        <v>20</v>
      </c>
      <c r="C256" s="22">
        <v>-0.1273863738796005</v>
      </c>
      <c r="D256" s="22">
        <v>-0.17769927823111942</v>
      </c>
      <c r="E256" s="22">
        <v>-0.25297146235157481</v>
      </c>
      <c r="F256" s="22">
        <v>-0.28662577764196934</v>
      </c>
      <c r="G256" s="22">
        <v>-0.31090671913912593</v>
      </c>
      <c r="H256" s="22">
        <v>-0.38892773950989407</v>
      </c>
      <c r="I256" s="22">
        <v>-0.41753961967373193</v>
      </c>
      <c r="J256" s="22">
        <v>-0.43092631773900025</v>
      </c>
      <c r="K256" s="22">
        <v>-0.43674137177867872</v>
      </c>
      <c r="L256" s="22">
        <v>-0.44120163687924763</v>
      </c>
      <c r="M256" s="22">
        <v>-0.50288304020403951</v>
      </c>
      <c r="N256" s="22">
        <v>-0.54683562592625989</v>
      </c>
      <c r="O256" s="22">
        <v>-0.57130167692594624</v>
      </c>
      <c r="P256" s="22">
        <v>-0.59196389328298027</v>
      </c>
      <c r="Q256" s="22">
        <v>-0.60027575333992444</v>
      </c>
      <c r="R256" s="22">
        <v>-0.60228510927570988</v>
      </c>
      <c r="S256" s="22">
        <v>-0.5996668011818872</v>
      </c>
      <c r="T256" s="22">
        <v>-0.59245643324212605</v>
      </c>
      <c r="U256" s="22">
        <v>-0.57915428909687983</v>
      </c>
      <c r="V256" s="22">
        <v>-0.56774793086093323</v>
      </c>
      <c r="W256" s="22">
        <v>-0.5632182574277349</v>
      </c>
      <c r="X256" s="22">
        <v>-0.55926402867580294</v>
      </c>
      <c r="Y256" s="22">
        <v>-0.55743014472111607</v>
      </c>
      <c r="Z256" s="22">
        <v>-0.54122730542160347</v>
      </c>
      <c r="AA256" s="22">
        <v>-0.54785082118994954</v>
      </c>
      <c r="AB256" s="22">
        <v>-0.53552953780492529</v>
      </c>
      <c r="AC256" s="22">
        <v>-0.53157303590200922</v>
      </c>
      <c r="AD256" s="22">
        <v>-0.51611741803456512</v>
      </c>
      <c r="AE256" s="22">
        <v>-0.5068205400087934</v>
      </c>
      <c r="AF256" s="22">
        <v>-0.4917139334578563</v>
      </c>
      <c r="AG256" s="22">
        <v>-0.48640877994972137</v>
      </c>
    </row>
    <row r="273" spans="1:33" ht="18.75" x14ac:dyDescent="0.3">
      <c r="A273" s="18" t="s">
        <v>121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21">
        <v>0</v>
      </c>
    </row>
    <row r="274" spans="1:33" x14ac:dyDescent="0.25">
      <c r="A274" s="1" t="s">
        <v>27</v>
      </c>
      <c r="B274" s="1"/>
      <c r="C274" s="1">
        <f>C252</f>
        <v>2020</v>
      </c>
      <c r="D274" s="1">
        <f t="shared" ref="D274:AG274" si="17">D252</f>
        <v>2021</v>
      </c>
      <c r="E274" s="1">
        <f t="shared" si="17"/>
        <v>2022</v>
      </c>
      <c r="F274" s="1">
        <f t="shared" si="17"/>
        <v>2023</v>
      </c>
      <c r="G274" s="1">
        <f t="shared" si="17"/>
        <v>2024</v>
      </c>
      <c r="H274" s="1">
        <f t="shared" si="17"/>
        <v>2025</v>
      </c>
      <c r="I274" s="1">
        <f t="shared" si="17"/>
        <v>2026</v>
      </c>
      <c r="J274" s="1">
        <f t="shared" si="17"/>
        <v>2027</v>
      </c>
      <c r="K274" s="1">
        <f t="shared" si="17"/>
        <v>2028</v>
      </c>
      <c r="L274" s="1">
        <f t="shared" si="17"/>
        <v>2029</v>
      </c>
      <c r="M274" s="1">
        <f t="shared" si="17"/>
        <v>2030</v>
      </c>
      <c r="N274" s="1">
        <f t="shared" si="17"/>
        <v>2031</v>
      </c>
      <c r="O274" s="1">
        <f t="shared" si="17"/>
        <v>2032</v>
      </c>
      <c r="P274" s="1">
        <f t="shared" si="17"/>
        <v>2033</v>
      </c>
      <c r="Q274" s="1">
        <f t="shared" si="17"/>
        <v>2034</v>
      </c>
      <c r="R274" s="1">
        <f t="shared" si="17"/>
        <v>2035</v>
      </c>
      <c r="S274" s="1">
        <f t="shared" si="17"/>
        <v>2036</v>
      </c>
      <c r="T274" s="1">
        <f t="shared" si="17"/>
        <v>2037</v>
      </c>
      <c r="U274" s="1">
        <f t="shared" si="17"/>
        <v>2038</v>
      </c>
      <c r="V274" s="1">
        <f t="shared" si="17"/>
        <v>2039</v>
      </c>
      <c r="W274" s="1">
        <f t="shared" si="17"/>
        <v>2040</v>
      </c>
      <c r="X274" s="1">
        <f t="shared" si="17"/>
        <v>2041</v>
      </c>
      <c r="Y274" s="1">
        <f t="shared" si="17"/>
        <v>2042</v>
      </c>
      <c r="Z274" s="1">
        <f t="shared" si="17"/>
        <v>2043</v>
      </c>
      <c r="AA274" s="1">
        <f t="shared" si="17"/>
        <v>2044</v>
      </c>
      <c r="AB274" s="1">
        <f t="shared" si="17"/>
        <v>2045</v>
      </c>
      <c r="AC274" s="1">
        <f t="shared" si="17"/>
        <v>2046</v>
      </c>
      <c r="AD274" s="1">
        <f t="shared" si="17"/>
        <v>2047</v>
      </c>
      <c r="AE274" s="1">
        <f t="shared" si="17"/>
        <v>2048</v>
      </c>
      <c r="AF274" s="1">
        <f t="shared" si="17"/>
        <v>2049</v>
      </c>
      <c r="AG274" s="1">
        <f t="shared" si="17"/>
        <v>2050</v>
      </c>
    </row>
    <row r="275" spans="1:33" x14ac:dyDescent="0.25">
      <c r="A275" s="4" t="s">
        <v>16</v>
      </c>
      <c r="B275" s="4" t="s">
        <v>41</v>
      </c>
      <c r="C275" s="15">
        <v>10485.749367265482</v>
      </c>
      <c r="D275" s="15">
        <v>11126.537178507233</v>
      </c>
      <c r="E275" s="15">
        <v>12790.645553133047</v>
      </c>
      <c r="F275" s="15">
        <v>12563.021561771486</v>
      </c>
      <c r="G275" s="15">
        <v>13180.709651475661</v>
      </c>
      <c r="H275" s="15">
        <v>15797.173861840496</v>
      </c>
      <c r="I275" s="15">
        <v>16426.318005391502</v>
      </c>
      <c r="J275" s="15">
        <v>16861.68533154899</v>
      </c>
      <c r="K275" s="15">
        <v>17376.276547066529</v>
      </c>
      <c r="L275" s="15">
        <v>17808.550935758783</v>
      </c>
      <c r="M275" s="15">
        <v>20022.130667615922</v>
      </c>
      <c r="N275" s="15">
        <v>22410.154854088061</v>
      </c>
      <c r="O275" s="15">
        <v>23073.650467771338</v>
      </c>
      <c r="P275" s="15">
        <v>27233.85926765564</v>
      </c>
      <c r="Q275" s="15">
        <v>27950.639429334838</v>
      </c>
      <c r="R275" s="15">
        <v>28791.994351540907</v>
      </c>
      <c r="S275" s="15">
        <v>30246.88425720255</v>
      </c>
      <c r="T275" s="15">
        <v>30402.9914677981</v>
      </c>
      <c r="U275" s="15">
        <v>32225.720787578335</v>
      </c>
      <c r="V275" s="15">
        <v>31672.531557605496</v>
      </c>
      <c r="W275" s="15">
        <v>32252.920948661431</v>
      </c>
      <c r="X275" s="15">
        <v>32484.115685249679</v>
      </c>
      <c r="Y275" s="15">
        <v>32713.016225507206</v>
      </c>
      <c r="Z275" s="15">
        <v>32704.581107754992</v>
      </c>
      <c r="AA275" s="15">
        <v>32698.173132466563</v>
      </c>
      <c r="AB275" s="15">
        <v>31697.422182744176</v>
      </c>
      <c r="AC275" s="15">
        <v>30960.115323410522</v>
      </c>
      <c r="AD275" s="15">
        <v>30506.733841065627</v>
      </c>
      <c r="AE275" s="15">
        <v>30237.664469457945</v>
      </c>
      <c r="AF275" s="15">
        <v>30419.980896694691</v>
      </c>
      <c r="AG275" s="15">
        <v>29581.935494782079</v>
      </c>
    </row>
    <row r="276" spans="1:33" x14ac:dyDescent="0.25">
      <c r="A276" s="4" t="s">
        <v>17</v>
      </c>
      <c r="B276" s="4" t="s">
        <v>41</v>
      </c>
      <c r="C276" s="15">
        <v>4024.4858142376038</v>
      </c>
      <c r="D276" s="15">
        <v>4036.7822218886135</v>
      </c>
      <c r="E276" s="15">
        <v>4262.8453719877862</v>
      </c>
      <c r="F276" s="15">
        <v>4389.2741087790591</v>
      </c>
      <c r="G276" s="15">
        <v>4275.0232914857052</v>
      </c>
      <c r="H276" s="15">
        <v>4522.2131196203991</v>
      </c>
      <c r="I276" s="15">
        <v>4741.7098750307123</v>
      </c>
      <c r="J276" s="15">
        <v>4756.6912918368553</v>
      </c>
      <c r="K276" s="15">
        <v>4775.9442610367305</v>
      </c>
      <c r="L276" s="15">
        <v>4818.3257392931282</v>
      </c>
      <c r="M276" s="15">
        <v>4830.1704713243171</v>
      </c>
      <c r="N276" s="15">
        <v>4975.9345251580853</v>
      </c>
      <c r="O276" s="15">
        <v>5086.2787024895006</v>
      </c>
      <c r="P276" s="15">
        <v>5410.5453896726049</v>
      </c>
      <c r="Q276" s="15">
        <v>5631.6858648536954</v>
      </c>
      <c r="R276" s="15">
        <v>5814.1910926522933</v>
      </c>
      <c r="S276" s="15">
        <v>5947.128240500112</v>
      </c>
      <c r="T276" s="15">
        <v>6032.24443128241</v>
      </c>
      <c r="U276" s="15">
        <v>6149.5817518860704</v>
      </c>
      <c r="V276" s="15">
        <v>6257.4497722232854</v>
      </c>
      <c r="W276" s="15">
        <v>6362.0213890780851</v>
      </c>
      <c r="X276" s="15">
        <v>6441.74731881139</v>
      </c>
      <c r="Y276" s="15">
        <v>6523.3896486290951</v>
      </c>
      <c r="Z276" s="15">
        <v>6603.4276272646721</v>
      </c>
      <c r="AA276" s="15">
        <v>6636.2880040428299</v>
      </c>
      <c r="AB276" s="15">
        <v>6749.2229819233344</v>
      </c>
      <c r="AC276" s="15">
        <v>6764.948240890395</v>
      </c>
      <c r="AD276" s="15">
        <v>6878.1310069254059</v>
      </c>
      <c r="AE276" s="15">
        <v>6933.0721443912962</v>
      </c>
      <c r="AF276" s="15">
        <v>7042.595839082157</v>
      </c>
      <c r="AG276" s="15">
        <v>7110.8570294399433</v>
      </c>
    </row>
    <row r="277" spans="1:33" x14ac:dyDescent="0.25">
      <c r="A277" s="4" t="s">
        <v>18</v>
      </c>
      <c r="B277" s="4" t="s">
        <v>41</v>
      </c>
      <c r="C277" s="15">
        <v>3317.6089626010653</v>
      </c>
      <c r="D277" s="15">
        <v>3167.1520472067577</v>
      </c>
      <c r="E277" s="15">
        <v>2760.1313182229492</v>
      </c>
      <c r="F277" s="15">
        <v>2658.3183780176664</v>
      </c>
      <c r="G277" s="15">
        <v>2624.9640134200608</v>
      </c>
      <c r="H277" s="15">
        <v>2368.1829721622425</v>
      </c>
      <c r="I277" s="15">
        <v>2306.9287477084545</v>
      </c>
      <c r="J277" s="15">
        <v>2313.2619474073335</v>
      </c>
      <c r="K277" s="15">
        <v>2347.6682614107272</v>
      </c>
      <c r="L277" s="15">
        <v>2533.4253548826059</v>
      </c>
      <c r="M277" s="15">
        <v>2756.5139899731512</v>
      </c>
      <c r="N277" s="15">
        <v>2781.9113080503025</v>
      </c>
      <c r="O277" s="15">
        <v>2811.1778043976965</v>
      </c>
      <c r="P277" s="15">
        <v>2864.9797632390305</v>
      </c>
      <c r="Q277" s="15">
        <v>2588.8500205384548</v>
      </c>
      <c r="R277" s="15">
        <v>2580.1088321059392</v>
      </c>
      <c r="S277" s="15">
        <v>2501.6639377164847</v>
      </c>
      <c r="T277" s="15">
        <v>2481.0799794705758</v>
      </c>
      <c r="U277" s="15">
        <v>2446.4551081045756</v>
      </c>
      <c r="V277" s="15">
        <v>2460.6845716897269</v>
      </c>
      <c r="W277" s="15">
        <v>2471.5831410022729</v>
      </c>
      <c r="X277" s="15">
        <v>2586.3257858781517</v>
      </c>
      <c r="Y277" s="15">
        <v>2771.3940960681516</v>
      </c>
      <c r="Z277" s="15">
        <v>2704.9534624311214</v>
      </c>
      <c r="AA277" s="15">
        <v>2740.0986176424549</v>
      </c>
      <c r="AB277" s="15">
        <v>2898.6024591821215</v>
      </c>
      <c r="AC277" s="15">
        <v>3024.3064884931209</v>
      </c>
      <c r="AD277" s="15">
        <v>3126.9509029691217</v>
      </c>
      <c r="AE277" s="15">
        <v>3367.3288533774544</v>
      </c>
      <c r="AF277" s="15">
        <v>3451.3398124931218</v>
      </c>
      <c r="AG277" s="15">
        <v>3739.5592232761214</v>
      </c>
    </row>
    <row r="278" spans="1:33" x14ac:dyDescent="0.25">
      <c r="A278" s="4" t="s">
        <v>19</v>
      </c>
      <c r="B278" s="4" t="s">
        <v>41</v>
      </c>
      <c r="C278" s="15">
        <v>143.79999999999998</v>
      </c>
      <c r="D278" s="15">
        <v>161.65240000000003</v>
      </c>
      <c r="E278" s="15">
        <v>44</v>
      </c>
      <c r="F278" s="15">
        <v>42.678999999999995</v>
      </c>
      <c r="G278" s="15">
        <v>164.44</v>
      </c>
      <c r="H278" s="15">
        <v>119.66500000000001</v>
      </c>
      <c r="I278" s="15">
        <v>26</v>
      </c>
      <c r="J278" s="15">
        <v>66.56</v>
      </c>
      <c r="K278" s="15">
        <v>36</v>
      </c>
      <c r="L278" s="15">
        <v>72.405000000000001</v>
      </c>
      <c r="M278" s="15">
        <v>227.76</v>
      </c>
      <c r="N278" s="15">
        <v>136</v>
      </c>
      <c r="O278" s="15">
        <v>105.27500000000001</v>
      </c>
      <c r="P278" s="15">
        <v>19.405000000000001</v>
      </c>
      <c r="Q278" s="15">
        <v>37.425000000000004</v>
      </c>
      <c r="R278" s="15">
        <v>21.525000000000002</v>
      </c>
      <c r="S278" s="15">
        <v>0.28000000000000003</v>
      </c>
      <c r="T278" s="15">
        <v>21.3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0.69</v>
      </c>
      <c r="AA278" s="15">
        <v>0</v>
      </c>
      <c r="AB278" s="15">
        <v>0</v>
      </c>
      <c r="AC278" s="15">
        <v>1.9049999999999998</v>
      </c>
      <c r="AD278" s="15">
        <v>0</v>
      </c>
      <c r="AE278" s="15">
        <v>2.4900000000000002</v>
      </c>
      <c r="AF278" s="15">
        <v>0</v>
      </c>
      <c r="AG278" s="15">
        <v>0</v>
      </c>
    </row>
    <row r="280" spans="1:33" x14ac:dyDescent="0.25">
      <c r="A280" s="1" t="s">
        <v>28</v>
      </c>
      <c r="B280" s="1"/>
      <c r="C280" s="1">
        <f>C274</f>
        <v>2020</v>
      </c>
      <c r="D280" s="1">
        <f t="shared" ref="D280:AG280" si="18">D274</f>
        <v>2021</v>
      </c>
      <c r="E280" s="1">
        <f t="shared" si="18"/>
        <v>2022</v>
      </c>
      <c r="F280" s="1">
        <f t="shared" si="18"/>
        <v>2023</v>
      </c>
      <c r="G280" s="1">
        <f t="shared" si="18"/>
        <v>2024</v>
      </c>
      <c r="H280" s="1">
        <f t="shared" si="18"/>
        <v>2025</v>
      </c>
      <c r="I280" s="1">
        <f t="shared" si="18"/>
        <v>2026</v>
      </c>
      <c r="J280" s="1">
        <f t="shared" si="18"/>
        <v>2027</v>
      </c>
      <c r="K280" s="1">
        <f t="shared" si="18"/>
        <v>2028</v>
      </c>
      <c r="L280" s="1">
        <f t="shared" si="18"/>
        <v>2029</v>
      </c>
      <c r="M280" s="1">
        <f t="shared" si="18"/>
        <v>2030</v>
      </c>
      <c r="N280" s="1">
        <f t="shared" si="18"/>
        <v>2031</v>
      </c>
      <c r="O280" s="1">
        <f t="shared" si="18"/>
        <v>2032</v>
      </c>
      <c r="P280" s="1">
        <f t="shared" si="18"/>
        <v>2033</v>
      </c>
      <c r="Q280" s="1">
        <f t="shared" si="18"/>
        <v>2034</v>
      </c>
      <c r="R280" s="1">
        <f t="shared" si="18"/>
        <v>2035</v>
      </c>
      <c r="S280" s="1">
        <f t="shared" si="18"/>
        <v>2036</v>
      </c>
      <c r="T280" s="1">
        <f t="shared" si="18"/>
        <v>2037</v>
      </c>
      <c r="U280" s="1">
        <f t="shared" si="18"/>
        <v>2038</v>
      </c>
      <c r="V280" s="1">
        <f t="shared" si="18"/>
        <v>2039</v>
      </c>
      <c r="W280" s="1">
        <f t="shared" si="18"/>
        <v>2040</v>
      </c>
      <c r="X280" s="1">
        <f t="shared" si="18"/>
        <v>2041</v>
      </c>
      <c r="Y280" s="1">
        <f t="shared" si="18"/>
        <v>2042</v>
      </c>
      <c r="Z280" s="1">
        <f t="shared" si="18"/>
        <v>2043</v>
      </c>
      <c r="AA280" s="1">
        <f t="shared" si="18"/>
        <v>2044</v>
      </c>
      <c r="AB280" s="1">
        <f t="shared" si="18"/>
        <v>2045</v>
      </c>
      <c r="AC280" s="1">
        <f t="shared" si="18"/>
        <v>2046</v>
      </c>
      <c r="AD280" s="1">
        <f t="shared" si="18"/>
        <v>2047</v>
      </c>
      <c r="AE280" s="1">
        <f t="shared" si="18"/>
        <v>2048</v>
      </c>
      <c r="AF280" s="1">
        <f t="shared" si="18"/>
        <v>2049</v>
      </c>
      <c r="AG280" s="1">
        <f t="shared" si="18"/>
        <v>2050</v>
      </c>
    </row>
    <row r="281" spans="1:33" x14ac:dyDescent="0.25">
      <c r="A281" s="4" t="str">
        <f>A275</f>
        <v>Capex</v>
      </c>
      <c r="B281" s="4" t="s">
        <v>41</v>
      </c>
      <c r="C281" s="15">
        <v>8810.5694107074087</v>
      </c>
      <c r="D281" s="15">
        <v>9454.428597581491</v>
      </c>
      <c r="E281" s="15">
        <v>11268.648667456822</v>
      </c>
      <c r="F281" s="15">
        <v>11169.345576917114</v>
      </c>
      <c r="G281" s="15">
        <v>11833.227966608139</v>
      </c>
      <c r="H281" s="15">
        <v>14460.337552000397</v>
      </c>
      <c r="I281" s="15">
        <v>15199.594846313048</v>
      </c>
      <c r="J281" s="15">
        <v>15709.913375669654</v>
      </c>
      <c r="K281" s="15">
        <v>15766.397523762902</v>
      </c>
      <c r="L281" s="15">
        <v>16484.675932179289</v>
      </c>
      <c r="M281" s="15">
        <v>18733.100519663349</v>
      </c>
      <c r="N281" s="15">
        <v>21163.273967020621</v>
      </c>
      <c r="O281" s="15">
        <v>21741.043249941147</v>
      </c>
      <c r="P281" s="15">
        <v>25404.798599372687</v>
      </c>
      <c r="Q281" s="15">
        <v>25087.029601257727</v>
      </c>
      <c r="R281" s="15">
        <v>27087.628379717957</v>
      </c>
      <c r="S281" s="15">
        <v>28187.128730900688</v>
      </c>
      <c r="T281" s="15">
        <v>26814.480602634267</v>
      </c>
      <c r="U281" s="15">
        <v>29786.051636104941</v>
      </c>
      <c r="V281" s="15">
        <v>29112.748347817102</v>
      </c>
      <c r="W281" s="15">
        <v>29406.626913446114</v>
      </c>
      <c r="X281" s="15">
        <v>29598.464829720608</v>
      </c>
      <c r="Y281" s="15">
        <v>29634.32496275294</v>
      </c>
      <c r="Z281" s="15">
        <v>29803.213996478302</v>
      </c>
      <c r="AA281" s="15">
        <v>29416.01770388916</v>
      </c>
      <c r="AB281" s="15">
        <v>28419.549659607259</v>
      </c>
      <c r="AC281" s="15">
        <v>27311.696459148388</v>
      </c>
      <c r="AD281" s="15">
        <v>26617.430743616605</v>
      </c>
      <c r="AE281" s="15">
        <v>26272.812830362225</v>
      </c>
      <c r="AF281" s="15">
        <v>25846.408337000135</v>
      </c>
      <c r="AG281" s="15">
        <v>25127.230898343951</v>
      </c>
    </row>
    <row r="282" spans="1:33" x14ac:dyDescent="0.25">
      <c r="A282" s="4" t="str">
        <f>A276</f>
        <v>Opex</v>
      </c>
      <c r="B282" s="4" t="s">
        <v>41</v>
      </c>
      <c r="C282" s="15">
        <v>554.01409451642894</v>
      </c>
      <c r="D282" s="15">
        <v>549.8011750382193</v>
      </c>
      <c r="E282" s="15">
        <v>767.87283121091878</v>
      </c>
      <c r="F282" s="15">
        <v>889.58644416711513</v>
      </c>
      <c r="G282" s="15">
        <v>765.12446541365762</v>
      </c>
      <c r="H282" s="15">
        <v>1005.8932135715895</v>
      </c>
      <c r="I282" s="15">
        <v>1209.9960607825369</v>
      </c>
      <c r="J282" s="15">
        <v>1200.5911894816431</v>
      </c>
      <c r="K282" s="15">
        <v>1194.5061697393812</v>
      </c>
      <c r="L282" s="15">
        <v>1222.9763273045764</v>
      </c>
      <c r="M282" s="15">
        <v>1213.936998082298</v>
      </c>
      <c r="N282" s="15">
        <v>1337.5166460932273</v>
      </c>
      <c r="O282" s="15">
        <v>1464.9178754349414</v>
      </c>
      <c r="P282" s="15">
        <v>1786.5592381921992</v>
      </c>
      <c r="Q282" s="15">
        <v>1986.9407161933896</v>
      </c>
      <c r="R282" s="15">
        <v>2159.8922679466136</v>
      </c>
      <c r="S282" s="15">
        <v>2243.1401141293818</v>
      </c>
      <c r="T282" s="15">
        <v>2269.3543550147642</v>
      </c>
      <c r="U282" s="15">
        <v>2375.5702824105806</v>
      </c>
      <c r="V282" s="15">
        <v>2468.1612985087045</v>
      </c>
      <c r="W282" s="15">
        <v>2489.5246915692637</v>
      </c>
      <c r="X282" s="15">
        <v>2545.5954055042062</v>
      </c>
      <c r="Y282" s="15">
        <v>2559.3258027928809</v>
      </c>
      <c r="Z282" s="15">
        <v>2593.3765208191171</v>
      </c>
      <c r="AA282" s="15">
        <v>2487.2795191544146</v>
      </c>
      <c r="AB282" s="15">
        <v>2574.1562134073383</v>
      </c>
      <c r="AC282" s="15">
        <v>2511.976911311197</v>
      </c>
      <c r="AD282" s="15">
        <v>2549.4608996049037</v>
      </c>
      <c r="AE282" s="15">
        <v>2554.8505779353518</v>
      </c>
      <c r="AF282" s="15">
        <v>2579.6997353654488</v>
      </c>
      <c r="AG282" s="15">
        <v>2568.4197135262939</v>
      </c>
    </row>
    <row r="283" spans="1:33" x14ac:dyDescent="0.25">
      <c r="A283" s="4" t="str">
        <f>A277</f>
        <v>Fuel Cost</v>
      </c>
      <c r="B283" s="4" t="s">
        <v>41</v>
      </c>
      <c r="C283" s="15">
        <v>-860.00581918991793</v>
      </c>
      <c r="D283" s="15">
        <v>-1057.8918792549821</v>
      </c>
      <c r="E283" s="15">
        <v>-1522.5864064440016</v>
      </c>
      <c r="F283" s="15">
        <v>-1626.0996729317926</v>
      </c>
      <c r="G283" s="15">
        <v>-1716.1495286041036</v>
      </c>
      <c r="H283" s="15">
        <v>-2095.3105148417671</v>
      </c>
      <c r="I283" s="15">
        <v>-2196.1361699326162</v>
      </c>
      <c r="J283" s="15">
        <v>-2248.2044524495359</v>
      </c>
      <c r="K283" s="15">
        <v>-2308.5633248674872</v>
      </c>
      <c r="L283" s="15">
        <v>-2272.8631827546847</v>
      </c>
      <c r="M283" s="15">
        <v>-2115.8454791771328</v>
      </c>
      <c r="N283" s="15">
        <v>-2303.0868067179022</v>
      </c>
      <c r="O283" s="15">
        <v>-2405.7367475757737</v>
      </c>
      <c r="P283" s="15">
        <v>-2575.911574255289</v>
      </c>
      <c r="Q283" s="15">
        <v>-3079.075252614964</v>
      </c>
      <c r="R283" s="15">
        <v>-3323.9448597425767</v>
      </c>
      <c r="S283" s="15">
        <v>-3526.4003165630329</v>
      </c>
      <c r="T283" s="15">
        <v>-3767.9718749906428</v>
      </c>
      <c r="U283" s="15">
        <v>-4045.9779673998373</v>
      </c>
      <c r="V283" s="15">
        <v>-4333.5165132480133</v>
      </c>
      <c r="W283" s="15">
        <v>-4475.0134925063512</v>
      </c>
      <c r="X283" s="15">
        <v>-4508.2603205624</v>
      </c>
      <c r="Y283" s="15">
        <v>-4386.1221873160284</v>
      </c>
      <c r="Z283" s="15">
        <v>-4755.4293925596357</v>
      </c>
      <c r="AA283" s="15">
        <v>-4672.922149181918</v>
      </c>
      <c r="AB283" s="15">
        <v>-4732.4293920698392</v>
      </c>
      <c r="AC283" s="15">
        <v>-4759.8199665923294</v>
      </c>
      <c r="AD283" s="15">
        <v>-4990.0666012291422</v>
      </c>
      <c r="AE283" s="15">
        <v>-5098.1612577472806</v>
      </c>
      <c r="AF283" s="15">
        <v>-5383.9745106581568</v>
      </c>
      <c r="AG283" s="15">
        <v>-5237.2748998114766</v>
      </c>
    </row>
    <row r="284" spans="1:33" x14ac:dyDescent="0.25">
      <c r="A284" s="4" t="str">
        <f>A278</f>
        <v>Retirement Cost</v>
      </c>
      <c r="B284" s="4" t="s">
        <v>41</v>
      </c>
      <c r="C284" s="15">
        <v>143.79999999999998</v>
      </c>
      <c r="D284" s="15">
        <v>161.25640000000004</v>
      </c>
      <c r="E284" s="15">
        <v>44</v>
      </c>
      <c r="F284" s="15">
        <v>42.678999999999995</v>
      </c>
      <c r="G284" s="15">
        <v>156.01599999999999</v>
      </c>
      <c r="H284" s="15">
        <v>111.45700000000001</v>
      </c>
      <c r="I284" s="15">
        <v>26</v>
      </c>
      <c r="J284" s="15">
        <v>66.56</v>
      </c>
      <c r="K284" s="15">
        <v>26.884799999999998</v>
      </c>
      <c r="L284" s="15">
        <v>63.2898</v>
      </c>
      <c r="M284" s="15">
        <v>227.76</v>
      </c>
      <c r="N284" s="15">
        <v>136</v>
      </c>
      <c r="O284" s="15">
        <v>64.850999999999999</v>
      </c>
      <c r="P284" s="15">
        <v>-13.380000000000003</v>
      </c>
      <c r="Q284" s="15">
        <v>7.0400000000000027</v>
      </c>
      <c r="R284" s="15">
        <v>-8.5119999999999969</v>
      </c>
      <c r="S284" s="15">
        <v>-32.131999999999998</v>
      </c>
      <c r="T284" s="15">
        <v>-10.7</v>
      </c>
      <c r="U284" s="15">
        <v>-32</v>
      </c>
      <c r="V284" s="15">
        <v>-32</v>
      </c>
      <c r="W284" s="15">
        <v>-0.82799999999999996</v>
      </c>
      <c r="X284" s="15">
        <v>-0.82799999999999996</v>
      </c>
      <c r="Y284" s="15">
        <v>-1.89</v>
      </c>
      <c r="Z284" s="15">
        <v>-0.22999999999999998</v>
      </c>
      <c r="AA284" s="15">
        <v>0</v>
      </c>
      <c r="AB284" s="15">
        <v>-0.45</v>
      </c>
      <c r="AC284" s="15">
        <v>1.9049999999999998</v>
      </c>
      <c r="AD284" s="15">
        <v>0</v>
      </c>
      <c r="AE284" s="15">
        <v>2.4900000000000002</v>
      </c>
      <c r="AF284" s="15">
        <v>0</v>
      </c>
      <c r="AG284" s="15">
        <v>0</v>
      </c>
    </row>
    <row r="303" spans="1:33" ht="18.75" x14ac:dyDescent="0.3">
      <c r="A303" s="18" t="s">
        <v>122</v>
      </c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21">
        <v>0</v>
      </c>
    </row>
    <row r="304" spans="1:33" ht="34.5" customHeight="1" x14ac:dyDescent="0.25">
      <c r="A304" s="24" t="s">
        <v>25</v>
      </c>
      <c r="B304" s="24"/>
      <c r="C304" s="15" t="s">
        <v>44</v>
      </c>
      <c r="D304" s="15" t="s">
        <v>81</v>
      </c>
    </row>
    <row r="305" spans="1:4" x14ac:dyDescent="0.25">
      <c r="A305" s="19">
        <v>0.1</v>
      </c>
      <c r="B305" s="24" t="s">
        <v>61</v>
      </c>
      <c r="C305" s="15">
        <v>108.58189242149402</v>
      </c>
      <c r="D305" s="15">
        <v>281.00901020422947</v>
      </c>
    </row>
    <row r="306" spans="1:4" x14ac:dyDescent="0.25">
      <c r="A306" s="19">
        <v>7.0000000000000007E-2</v>
      </c>
      <c r="B306" s="24" t="s">
        <v>61</v>
      </c>
      <c r="C306" s="15">
        <v>143.22930911382517</v>
      </c>
      <c r="D306" s="15">
        <v>336.05031191145093</v>
      </c>
    </row>
    <row r="307" spans="1:4" x14ac:dyDescent="0.25">
      <c r="A307" s="19">
        <v>0.03</v>
      </c>
      <c r="B307" s="24" t="s">
        <v>61</v>
      </c>
      <c r="C307" s="15">
        <v>234.05653489919459</v>
      </c>
      <c r="D307" s="15">
        <v>453.41862740653079</v>
      </c>
    </row>
    <row r="308" spans="1:4" x14ac:dyDescent="0.25">
      <c r="A308" s="19">
        <v>0</v>
      </c>
      <c r="B308" s="24" t="s">
        <v>61</v>
      </c>
      <c r="C308" s="15">
        <v>371.21976694213714</v>
      </c>
      <c r="D308" s="15">
        <v>610.53884156564686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04"/>
  <sheetViews>
    <sheetView topLeftCell="A259" zoomScale="70" zoomScaleNormal="70" workbookViewId="0">
      <selection activeCell="J304" sqref="J304"/>
    </sheetView>
  </sheetViews>
  <sheetFormatPr defaultRowHeight="15" x14ac:dyDescent="0.25"/>
  <cols>
    <col min="1" max="1" width="41.28515625" style="4" customWidth="1"/>
    <col min="2" max="2" width="6.140625" style="4" customWidth="1"/>
    <col min="3" max="4" width="9.28515625" style="4" customWidth="1"/>
    <col min="5" max="16384" width="9.140625" style="4"/>
  </cols>
  <sheetData>
    <row r="1" spans="1:33" ht="19.5" thickBot="1" x14ac:dyDescent="0.35">
      <c r="A1" s="5" t="s">
        <v>76</v>
      </c>
      <c r="B1" s="5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8.75" x14ac:dyDescent="0.3">
      <c r="A2" s="18" t="s">
        <v>123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20">
        <v>0</v>
      </c>
    </row>
    <row r="3" spans="1:33" ht="18.75" x14ac:dyDescent="0.3">
      <c r="A3" s="9"/>
      <c r="B3" s="9"/>
      <c r="C3" s="33">
        <v>2020</v>
      </c>
      <c r="D3" s="33">
        <f>C3+1</f>
        <v>2021</v>
      </c>
      <c r="E3" s="33">
        <f t="shared" ref="E3:AG3" si="0">D3+1</f>
        <v>2022</v>
      </c>
      <c r="F3" s="33">
        <f t="shared" si="0"/>
        <v>2023</v>
      </c>
      <c r="G3" s="33">
        <f t="shared" si="0"/>
        <v>2024</v>
      </c>
      <c r="H3" s="33">
        <f t="shared" si="0"/>
        <v>2025</v>
      </c>
      <c r="I3" s="33">
        <f t="shared" si="0"/>
        <v>2026</v>
      </c>
      <c r="J3" s="33">
        <f t="shared" si="0"/>
        <v>2027</v>
      </c>
      <c r="K3" s="33">
        <f t="shared" si="0"/>
        <v>2028</v>
      </c>
      <c r="L3" s="33">
        <f t="shared" si="0"/>
        <v>2029</v>
      </c>
      <c r="M3" s="33">
        <f t="shared" si="0"/>
        <v>2030</v>
      </c>
      <c r="N3" s="33">
        <f t="shared" si="0"/>
        <v>2031</v>
      </c>
      <c r="O3" s="33">
        <f t="shared" si="0"/>
        <v>2032</v>
      </c>
      <c r="P3" s="33">
        <f t="shared" si="0"/>
        <v>2033</v>
      </c>
      <c r="Q3" s="33">
        <f t="shared" si="0"/>
        <v>2034</v>
      </c>
      <c r="R3" s="33">
        <f t="shared" si="0"/>
        <v>2035</v>
      </c>
      <c r="S3" s="33">
        <f t="shared" si="0"/>
        <v>2036</v>
      </c>
      <c r="T3" s="33">
        <f t="shared" si="0"/>
        <v>2037</v>
      </c>
      <c r="U3" s="33">
        <f t="shared" si="0"/>
        <v>2038</v>
      </c>
      <c r="V3" s="33">
        <f t="shared" si="0"/>
        <v>2039</v>
      </c>
      <c r="W3" s="33">
        <f t="shared" si="0"/>
        <v>2040</v>
      </c>
      <c r="X3" s="33">
        <f t="shared" si="0"/>
        <v>2041</v>
      </c>
      <c r="Y3" s="33">
        <f t="shared" si="0"/>
        <v>2042</v>
      </c>
      <c r="Z3" s="33">
        <f t="shared" si="0"/>
        <v>2043</v>
      </c>
      <c r="AA3" s="33">
        <f t="shared" si="0"/>
        <v>2044</v>
      </c>
      <c r="AB3" s="33">
        <f t="shared" si="0"/>
        <v>2045</v>
      </c>
      <c r="AC3" s="33">
        <f t="shared" si="0"/>
        <v>2046</v>
      </c>
      <c r="AD3" s="33">
        <f t="shared" si="0"/>
        <v>2047</v>
      </c>
      <c r="AE3" s="33">
        <f t="shared" si="0"/>
        <v>2048</v>
      </c>
      <c r="AF3" s="33">
        <f t="shared" si="0"/>
        <v>2049</v>
      </c>
      <c r="AG3" s="33">
        <f t="shared" si="0"/>
        <v>2050</v>
      </c>
    </row>
    <row r="4" spans="1:33" x14ac:dyDescent="0.25">
      <c r="A4" s="37" t="s">
        <v>79</v>
      </c>
      <c r="B4" s="12" t="s">
        <v>75</v>
      </c>
      <c r="C4" s="35">
        <v>71</v>
      </c>
      <c r="D4" s="35">
        <v>77</v>
      </c>
      <c r="E4" s="35">
        <v>81</v>
      </c>
      <c r="F4" s="35">
        <v>88</v>
      </c>
      <c r="G4" s="35">
        <v>92</v>
      </c>
      <c r="H4" s="35">
        <v>96</v>
      </c>
      <c r="I4" s="35">
        <v>100</v>
      </c>
      <c r="J4" s="35">
        <v>104</v>
      </c>
      <c r="K4" s="35">
        <v>109</v>
      </c>
      <c r="L4" s="35">
        <v>105</v>
      </c>
      <c r="M4" s="35">
        <v>103</v>
      </c>
      <c r="N4" s="35">
        <v>100</v>
      </c>
      <c r="O4" s="35">
        <v>98</v>
      </c>
      <c r="P4" s="35">
        <v>96</v>
      </c>
      <c r="Q4" s="35">
        <v>94</v>
      </c>
      <c r="R4" s="35">
        <v>92</v>
      </c>
      <c r="S4" s="35">
        <v>90</v>
      </c>
      <c r="T4" s="35">
        <v>88</v>
      </c>
      <c r="U4" s="35">
        <v>86</v>
      </c>
      <c r="V4" s="35">
        <v>84</v>
      </c>
      <c r="W4" s="35">
        <v>81</v>
      </c>
      <c r="X4" s="35">
        <v>78</v>
      </c>
      <c r="Y4" s="35">
        <v>76</v>
      </c>
      <c r="Z4" s="35">
        <v>73</v>
      </c>
      <c r="AA4" s="35">
        <v>71</v>
      </c>
      <c r="AB4" s="35">
        <v>68</v>
      </c>
      <c r="AC4" s="35">
        <v>66</v>
      </c>
      <c r="AD4" s="35">
        <v>63</v>
      </c>
      <c r="AE4" s="35">
        <v>61</v>
      </c>
      <c r="AF4" s="35">
        <v>58</v>
      </c>
      <c r="AG4" s="35">
        <v>56</v>
      </c>
    </row>
    <row r="5" spans="1:33" x14ac:dyDescent="0.25">
      <c r="A5" s="37" t="s">
        <v>80</v>
      </c>
      <c r="B5" s="36" t="s">
        <v>31</v>
      </c>
      <c r="C5" s="35">
        <v>15850</v>
      </c>
      <c r="D5" s="35">
        <v>30050</v>
      </c>
      <c r="E5" s="35">
        <v>44250</v>
      </c>
      <c r="F5" s="35">
        <v>58450</v>
      </c>
      <c r="G5" s="35">
        <v>72650</v>
      </c>
      <c r="H5" s="35">
        <v>86850</v>
      </c>
      <c r="I5" s="35">
        <v>101050</v>
      </c>
      <c r="J5" s="35">
        <v>115250</v>
      </c>
      <c r="K5" s="35">
        <v>129450</v>
      </c>
      <c r="L5" s="35">
        <v>143650</v>
      </c>
      <c r="M5" s="35">
        <v>157850</v>
      </c>
      <c r="N5" s="35">
        <v>165370</v>
      </c>
      <c r="O5" s="35">
        <v>172890</v>
      </c>
      <c r="P5" s="35">
        <v>180410</v>
      </c>
      <c r="Q5" s="35">
        <v>187930</v>
      </c>
      <c r="R5" s="35">
        <v>195450</v>
      </c>
      <c r="S5" s="35">
        <v>202970</v>
      </c>
      <c r="T5" s="35">
        <v>210490</v>
      </c>
      <c r="U5" s="35">
        <v>218010</v>
      </c>
      <c r="V5" s="35">
        <v>225530</v>
      </c>
      <c r="W5" s="35">
        <v>233050</v>
      </c>
      <c r="X5" s="35">
        <v>233050</v>
      </c>
      <c r="Y5" s="35">
        <v>233050</v>
      </c>
      <c r="Z5" s="35">
        <v>233050</v>
      </c>
      <c r="AA5" s="35">
        <v>233050</v>
      </c>
      <c r="AB5" s="35">
        <v>233050</v>
      </c>
      <c r="AC5" s="35">
        <v>233050</v>
      </c>
      <c r="AD5" s="35">
        <v>233050</v>
      </c>
      <c r="AE5" s="35">
        <v>233050</v>
      </c>
      <c r="AF5" s="35">
        <v>233050</v>
      </c>
      <c r="AG5" s="35">
        <v>233050</v>
      </c>
    </row>
    <row r="6" spans="1:33" ht="18.75" x14ac:dyDescent="0.3">
      <c r="A6" s="9"/>
      <c r="B6" s="9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18.75" x14ac:dyDescent="0.3">
      <c r="A7" s="9"/>
      <c r="B7" s="9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 spans="1:33" ht="18.75" x14ac:dyDescent="0.3">
      <c r="A8" s="9"/>
      <c r="B8" s="9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18.75" x14ac:dyDescent="0.3">
      <c r="A9" s="9"/>
      <c r="B9" s="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18.75" x14ac:dyDescent="0.3">
      <c r="A10" s="9"/>
      <c r="B10" s="9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 spans="1:33" ht="18.75" x14ac:dyDescent="0.3">
      <c r="A11" s="9"/>
      <c r="B11" s="9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 spans="1:33" ht="18.75" x14ac:dyDescent="0.3">
      <c r="A12" s="9"/>
      <c r="B12" s="9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 spans="1:33" ht="18.75" x14ac:dyDescent="0.3">
      <c r="A13" s="9"/>
      <c r="B13" s="9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 spans="1:33" ht="18.75" x14ac:dyDescent="0.3">
      <c r="A14" s="9"/>
      <c r="B14" s="9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 spans="1:33" ht="18.75" x14ac:dyDescent="0.3">
      <c r="A15" s="9"/>
      <c r="B15" s="9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 spans="1:33" ht="18.75" x14ac:dyDescent="0.3">
      <c r="A16" s="9"/>
      <c r="B16" s="9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 spans="1:33" ht="18.75" x14ac:dyDescent="0.3">
      <c r="A17" s="9"/>
      <c r="B17" s="9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 spans="1:33" ht="18.75" x14ac:dyDescent="0.3">
      <c r="A18" s="9"/>
      <c r="B18" s="9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 spans="1:33" ht="18.75" x14ac:dyDescent="0.3">
      <c r="A19" s="9"/>
      <c r="B19" s="9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</row>
    <row r="20" spans="1:33" ht="18.75" x14ac:dyDescent="0.3">
      <c r="A20" s="18" t="s">
        <v>124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20">
        <v>0</v>
      </c>
    </row>
    <row r="21" spans="1:33" x14ac:dyDescent="0.25">
      <c r="A21" s="1" t="s">
        <v>11</v>
      </c>
      <c r="B21" s="1"/>
      <c r="C21" s="1">
        <v>2020</v>
      </c>
      <c r="D21" s="1">
        <f>C21+1</f>
        <v>2021</v>
      </c>
      <c r="E21" s="1">
        <f t="shared" ref="E21:AG21" si="1">D21+1</f>
        <v>2022</v>
      </c>
      <c r="F21" s="1">
        <f t="shared" si="1"/>
        <v>2023</v>
      </c>
      <c r="G21" s="1">
        <f t="shared" si="1"/>
        <v>2024</v>
      </c>
      <c r="H21" s="1">
        <f t="shared" si="1"/>
        <v>2025</v>
      </c>
      <c r="I21" s="1">
        <f t="shared" si="1"/>
        <v>2026</v>
      </c>
      <c r="J21" s="1">
        <f t="shared" si="1"/>
        <v>2027</v>
      </c>
      <c r="K21" s="1">
        <f t="shared" si="1"/>
        <v>2028</v>
      </c>
      <c r="L21" s="1">
        <f t="shared" si="1"/>
        <v>2029</v>
      </c>
      <c r="M21" s="1">
        <f t="shared" si="1"/>
        <v>2030</v>
      </c>
      <c r="N21" s="1">
        <f t="shared" si="1"/>
        <v>2031</v>
      </c>
      <c r="O21" s="1">
        <f t="shared" si="1"/>
        <v>2032</v>
      </c>
      <c r="P21" s="1">
        <f t="shared" si="1"/>
        <v>2033</v>
      </c>
      <c r="Q21" s="1">
        <f t="shared" si="1"/>
        <v>2034</v>
      </c>
      <c r="R21" s="1">
        <f t="shared" si="1"/>
        <v>2035</v>
      </c>
      <c r="S21" s="1">
        <f t="shared" si="1"/>
        <v>2036</v>
      </c>
      <c r="T21" s="1">
        <f t="shared" si="1"/>
        <v>2037</v>
      </c>
      <c r="U21" s="1">
        <f t="shared" si="1"/>
        <v>2038</v>
      </c>
      <c r="V21" s="1">
        <f t="shared" si="1"/>
        <v>2039</v>
      </c>
      <c r="W21" s="1">
        <f t="shared" si="1"/>
        <v>2040</v>
      </c>
      <c r="X21" s="1">
        <f t="shared" si="1"/>
        <v>2041</v>
      </c>
      <c r="Y21" s="1">
        <f t="shared" si="1"/>
        <v>2042</v>
      </c>
      <c r="Z21" s="1">
        <f t="shared" si="1"/>
        <v>2043</v>
      </c>
      <c r="AA21" s="1">
        <f t="shared" si="1"/>
        <v>2044</v>
      </c>
      <c r="AB21" s="1">
        <f t="shared" si="1"/>
        <v>2045</v>
      </c>
      <c r="AC21" s="1">
        <f t="shared" si="1"/>
        <v>2046</v>
      </c>
      <c r="AD21" s="1">
        <f t="shared" si="1"/>
        <v>2047</v>
      </c>
      <c r="AE21" s="1">
        <f t="shared" si="1"/>
        <v>2048</v>
      </c>
      <c r="AF21" s="1">
        <f t="shared" si="1"/>
        <v>2049</v>
      </c>
      <c r="AG21" s="1">
        <f t="shared" si="1"/>
        <v>2050</v>
      </c>
    </row>
    <row r="22" spans="1:33" x14ac:dyDescent="0.25">
      <c r="A22" s="4" t="s">
        <v>24</v>
      </c>
      <c r="B22" s="4" t="s">
        <v>42</v>
      </c>
      <c r="C22" s="15">
        <v>228.72753845791951</v>
      </c>
      <c r="D22" s="15">
        <v>228.55997945787328</v>
      </c>
      <c r="E22" s="15">
        <v>231.71928693663128</v>
      </c>
      <c r="F22" s="15">
        <v>233.40596083978579</v>
      </c>
      <c r="G22" s="15">
        <v>231.09310268259415</v>
      </c>
      <c r="H22" s="15">
        <v>230.5146938070603</v>
      </c>
      <c r="I22" s="15">
        <v>232.23095988085296</v>
      </c>
      <c r="J22" s="15">
        <v>232.83286728823126</v>
      </c>
      <c r="K22" s="15">
        <v>230.68618456363859</v>
      </c>
      <c r="L22" s="15">
        <v>235.13692916628756</v>
      </c>
      <c r="M22" s="15">
        <v>234.54000968342362</v>
      </c>
      <c r="N22" s="15">
        <v>238.75527281035991</v>
      </c>
      <c r="O22" s="15">
        <v>237.26600269779951</v>
      </c>
      <c r="P22" s="15">
        <v>244.35893567811951</v>
      </c>
      <c r="Q22" s="15">
        <v>250.08098379296726</v>
      </c>
      <c r="R22" s="15">
        <v>259.24217802131795</v>
      </c>
      <c r="S22" s="15">
        <v>268.18234581674591</v>
      </c>
      <c r="T22" s="15">
        <v>274.05990107787892</v>
      </c>
      <c r="U22" s="15">
        <v>280.02330760391067</v>
      </c>
      <c r="V22" s="15">
        <v>287.72113545238602</v>
      </c>
      <c r="W22" s="15">
        <v>295.76577969734745</v>
      </c>
      <c r="X22" s="15">
        <v>304.71092403405868</v>
      </c>
      <c r="Y22" s="15">
        <v>315.56768298895287</v>
      </c>
      <c r="Z22" s="15">
        <v>328.0498289929975</v>
      </c>
      <c r="AA22" s="15">
        <v>337.35472988110132</v>
      </c>
      <c r="AB22" s="15">
        <v>345.53111883993722</v>
      </c>
      <c r="AC22" s="15">
        <v>355.11622313828286</v>
      </c>
      <c r="AD22" s="15">
        <v>367.93477462156505</v>
      </c>
      <c r="AE22" s="15">
        <v>374.81577937758902</v>
      </c>
      <c r="AF22" s="15">
        <v>386.61025566082077</v>
      </c>
      <c r="AG22" s="15">
        <v>396.42262899636683</v>
      </c>
    </row>
    <row r="23" spans="1:33" x14ac:dyDescent="0.25"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x14ac:dyDescent="0.25">
      <c r="A24" s="1" t="s">
        <v>10</v>
      </c>
      <c r="B24" s="1"/>
      <c r="C24" s="17">
        <f>C21</f>
        <v>2020</v>
      </c>
      <c r="D24" s="17">
        <f t="shared" ref="D24:AG24" si="2">D21</f>
        <v>2021</v>
      </c>
      <c r="E24" s="17">
        <f t="shared" si="2"/>
        <v>2022</v>
      </c>
      <c r="F24" s="17">
        <f t="shared" si="2"/>
        <v>2023</v>
      </c>
      <c r="G24" s="17">
        <f t="shared" si="2"/>
        <v>2024</v>
      </c>
      <c r="H24" s="17">
        <f t="shared" si="2"/>
        <v>2025</v>
      </c>
      <c r="I24" s="17">
        <f t="shared" si="2"/>
        <v>2026</v>
      </c>
      <c r="J24" s="17">
        <f t="shared" si="2"/>
        <v>2027</v>
      </c>
      <c r="K24" s="17">
        <f t="shared" si="2"/>
        <v>2028</v>
      </c>
      <c r="L24" s="17">
        <f t="shared" si="2"/>
        <v>2029</v>
      </c>
      <c r="M24" s="17">
        <f t="shared" si="2"/>
        <v>2030</v>
      </c>
      <c r="N24" s="17">
        <f t="shared" si="2"/>
        <v>2031</v>
      </c>
      <c r="O24" s="17">
        <f t="shared" si="2"/>
        <v>2032</v>
      </c>
      <c r="P24" s="17">
        <f t="shared" si="2"/>
        <v>2033</v>
      </c>
      <c r="Q24" s="17">
        <f t="shared" si="2"/>
        <v>2034</v>
      </c>
      <c r="R24" s="17">
        <f t="shared" si="2"/>
        <v>2035</v>
      </c>
      <c r="S24" s="17">
        <f t="shared" si="2"/>
        <v>2036</v>
      </c>
      <c r="T24" s="17">
        <f t="shared" si="2"/>
        <v>2037</v>
      </c>
      <c r="U24" s="17">
        <f t="shared" si="2"/>
        <v>2038</v>
      </c>
      <c r="V24" s="17">
        <f t="shared" si="2"/>
        <v>2039</v>
      </c>
      <c r="W24" s="17">
        <f t="shared" si="2"/>
        <v>2040</v>
      </c>
      <c r="X24" s="17">
        <f t="shared" si="2"/>
        <v>2041</v>
      </c>
      <c r="Y24" s="17">
        <f t="shared" si="2"/>
        <v>2042</v>
      </c>
      <c r="Z24" s="17">
        <f t="shared" si="2"/>
        <v>2043</v>
      </c>
      <c r="AA24" s="17">
        <f t="shared" si="2"/>
        <v>2044</v>
      </c>
      <c r="AB24" s="17">
        <f t="shared" si="2"/>
        <v>2045</v>
      </c>
      <c r="AC24" s="17">
        <f t="shared" si="2"/>
        <v>2046</v>
      </c>
      <c r="AD24" s="17">
        <f t="shared" si="2"/>
        <v>2047</v>
      </c>
      <c r="AE24" s="17">
        <f t="shared" si="2"/>
        <v>2048</v>
      </c>
      <c r="AF24" s="17">
        <f t="shared" si="2"/>
        <v>2049</v>
      </c>
      <c r="AG24" s="17">
        <f t="shared" si="2"/>
        <v>2050</v>
      </c>
    </row>
    <row r="25" spans="1:33" x14ac:dyDescent="0.25">
      <c r="A25" s="4" t="s">
        <v>24</v>
      </c>
      <c r="B25" s="4" t="s">
        <v>42</v>
      </c>
      <c r="C25" s="15">
        <v>-2.479386314086554</v>
      </c>
      <c r="D25" s="15">
        <v>-5.4653505027145002</v>
      </c>
      <c r="E25" s="15">
        <v>-5.3450126711150574</v>
      </c>
      <c r="F25" s="15">
        <v>-5.642334403682014</v>
      </c>
      <c r="G25" s="15">
        <v>-10.439560220569604</v>
      </c>
      <c r="H25" s="15">
        <v>-13.704418988267605</v>
      </c>
      <c r="I25" s="15">
        <v>-14.911858897785777</v>
      </c>
      <c r="J25" s="15">
        <v>-17.164562719979131</v>
      </c>
      <c r="K25" s="15">
        <v>-22.274160289763643</v>
      </c>
      <c r="L25" s="15">
        <v>-22.642412565183491</v>
      </c>
      <c r="M25" s="15">
        <v>-26.81090444040845</v>
      </c>
      <c r="N25" s="15">
        <v>-26.691012108019805</v>
      </c>
      <c r="O25" s="15">
        <v>-32.104972290249151</v>
      </c>
      <c r="P25" s="15">
        <v>-29.22447719752347</v>
      </c>
      <c r="Q25" s="15">
        <v>-28.692290331059866</v>
      </c>
      <c r="R25" s="15">
        <v>-24.038005913684231</v>
      </c>
      <c r="S25" s="15">
        <v>-19.918101371143734</v>
      </c>
      <c r="T25" s="15">
        <v>-18.98418850340073</v>
      </c>
      <c r="U25" s="15">
        <v>-20.426758485873847</v>
      </c>
      <c r="V25" s="15">
        <v>-19.45907262987231</v>
      </c>
      <c r="W25" s="15">
        <v>-18.991945239060783</v>
      </c>
      <c r="X25" s="15">
        <v>-17.226629622209032</v>
      </c>
      <c r="Y25" s="15">
        <v>-13.126374176028548</v>
      </c>
      <c r="Z25" s="15">
        <v>-7.7823258557340864</v>
      </c>
      <c r="AA25" s="15">
        <v>-4.7177055709790352</v>
      </c>
      <c r="AB25" s="15">
        <v>-4.4966790664935274</v>
      </c>
      <c r="AC25" s="15">
        <v>-3.943748504652774</v>
      </c>
      <c r="AD25" s="15">
        <v>0.30406058723184515</v>
      </c>
      <c r="AE25" s="15">
        <v>-1.334105678223807</v>
      </c>
      <c r="AF25" s="15">
        <v>2.0263062680310213</v>
      </c>
      <c r="AG25" s="15">
        <v>2.6690731547004134</v>
      </c>
    </row>
    <row r="35" spans="1:33" x14ac:dyDescent="0.25">
      <c r="B35" s="26"/>
    </row>
    <row r="42" spans="1:33" ht="18.75" x14ac:dyDescent="0.3">
      <c r="A42" s="18" t="s">
        <v>125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20">
        <v>0</v>
      </c>
    </row>
    <row r="43" spans="1:33" x14ac:dyDescent="0.25">
      <c r="A43" s="1" t="s">
        <v>26</v>
      </c>
      <c r="B43" s="1"/>
      <c r="C43" s="1">
        <f>C21</f>
        <v>2020</v>
      </c>
      <c r="D43" s="1">
        <f t="shared" ref="D43:AG43" si="3">D21</f>
        <v>2021</v>
      </c>
      <c r="E43" s="1">
        <f t="shared" si="3"/>
        <v>2022</v>
      </c>
      <c r="F43" s="1">
        <f t="shared" si="3"/>
        <v>2023</v>
      </c>
      <c r="G43" s="1">
        <f t="shared" si="3"/>
        <v>2024</v>
      </c>
      <c r="H43" s="1">
        <f t="shared" si="3"/>
        <v>2025</v>
      </c>
      <c r="I43" s="1">
        <f t="shared" si="3"/>
        <v>2026</v>
      </c>
      <c r="J43" s="1">
        <f t="shared" si="3"/>
        <v>2027</v>
      </c>
      <c r="K43" s="1">
        <f t="shared" si="3"/>
        <v>2028</v>
      </c>
      <c r="L43" s="1">
        <f t="shared" si="3"/>
        <v>2029</v>
      </c>
      <c r="M43" s="1">
        <f t="shared" si="3"/>
        <v>2030</v>
      </c>
      <c r="N43" s="1">
        <f t="shared" si="3"/>
        <v>2031</v>
      </c>
      <c r="O43" s="1">
        <f t="shared" si="3"/>
        <v>2032</v>
      </c>
      <c r="P43" s="1">
        <f t="shared" si="3"/>
        <v>2033</v>
      </c>
      <c r="Q43" s="1">
        <f t="shared" si="3"/>
        <v>2034</v>
      </c>
      <c r="R43" s="1">
        <f t="shared" si="3"/>
        <v>2035</v>
      </c>
      <c r="S43" s="1">
        <f t="shared" si="3"/>
        <v>2036</v>
      </c>
      <c r="T43" s="1">
        <f t="shared" si="3"/>
        <v>2037</v>
      </c>
      <c r="U43" s="1">
        <f t="shared" si="3"/>
        <v>2038</v>
      </c>
      <c r="V43" s="1">
        <f t="shared" si="3"/>
        <v>2039</v>
      </c>
      <c r="W43" s="1">
        <f t="shared" si="3"/>
        <v>2040</v>
      </c>
      <c r="X43" s="1">
        <f t="shared" si="3"/>
        <v>2041</v>
      </c>
      <c r="Y43" s="1">
        <f t="shared" si="3"/>
        <v>2042</v>
      </c>
      <c r="Z43" s="1">
        <f t="shared" si="3"/>
        <v>2043</v>
      </c>
      <c r="AA43" s="1">
        <f t="shared" si="3"/>
        <v>2044</v>
      </c>
      <c r="AB43" s="1">
        <f t="shared" si="3"/>
        <v>2045</v>
      </c>
      <c r="AC43" s="1">
        <f t="shared" si="3"/>
        <v>2046</v>
      </c>
      <c r="AD43" s="1">
        <f t="shared" si="3"/>
        <v>2047</v>
      </c>
      <c r="AE43" s="1">
        <f t="shared" si="3"/>
        <v>2048</v>
      </c>
      <c r="AF43" s="1">
        <f t="shared" si="3"/>
        <v>2049</v>
      </c>
      <c r="AG43" s="1">
        <f t="shared" si="3"/>
        <v>2050</v>
      </c>
    </row>
    <row r="44" spans="1:33" x14ac:dyDescent="0.25">
      <c r="A44" s="4" t="s">
        <v>45</v>
      </c>
      <c r="B44" s="4" t="s">
        <v>31</v>
      </c>
      <c r="C44" s="15">
        <v>99250.177682699999</v>
      </c>
      <c r="D44" s="15">
        <v>91164.679164299989</v>
      </c>
      <c r="E44" s="15">
        <v>86228.477534499994</v>
      </c>
      <c r="F44" s="15">
        <v>68701.462662000005</v>
      </c>
      <c r="G44" s="15">
        <v>57605.644828200006</v>
      </c>
      <c r="H44" s="15">
        <v>56123.000449999992</v>
      </c>
      <c r="I44" s="15">
        <v>48790.833825499998</v>
      </c>
      <c r="J44" s="15">
        <v>41946.379103700005</v>
      </c>
      <c r="K44" s="15">
        <v>39006.678863300003</v>
      </c>
      <c r="L44" s="15">
        <v>40214.331221699998</v>
      </c>
      <c r="M44" s="15">
        <v>31729.494640000001</v>
      </c>
      <c r="N44" s="15">
        <v>22741.638999999999</v>
      </c>
      <c r="O44" s="15">
        <v>11815.2863</v>
      </c>
      <c r="P44" s="15">
        <v>7725.9358999999995</v>
      </c>
      <c r="Q44" s="15">
        <v>1387.2889</v>
      </c>
      <c r="R44" s="15">
        <v>1436.9450999999999</v>
      </c>
      <c r="S44" s="15">
        <v>1454.7293999999999</v>
      </c>
      <c r="T44" s="15">
        <v>1474.8117</v>
      </c>
      <c r="U44" s="15">
        <v>1525.3564999999999</v>
      </c>
      <c r="V44" s="15">
        <v>1528.1653000000001</v>
      </c>
      <c r="W44" s="15">
        <v>1620.4466</v>
      </c>
      <c r="X44" s="15">
        <v>1718.3770999999999</v>
      </c>
      <c r="Y44" s="15">
        <v>1831.2897</v>
      </c>
      <c r="Z44" s="15">
        <v>2004.9791</v>
      </c>
      <c r="AA44" s="15">
        <v>2182.9499999999998</v>
      </c>
      <c r="AB44" s="15">
        <v>2377.1369999999997</v>
      </c>
      <c r="AC44" s="15">
        <v>2663.2959999999998</v>
      </c>
      <c r="AD44" s="15">
        <v>2826.797</v>
      </c>
      <c r="AE44" s="15">
        <v>2976.8649999999998</v>
      </c>
      <c r="AF44" s="15">
        <v>3055.819</v>
      </c>
      <c r="AG44" s="15">
        <v>3171.7719999999999</v>
      </c>
    </row>
    <row r="45" spans="1:33" x14ac:dyDescent="0.25">
      <c r="A45" s="4" t="s">
        <v>46</v>
      </c>
      <c r="B45" s="4" t="s">
        <v>31</v>
      </c>
      <c r="C45" s="15">
        <v>36204.265800000001</v>
      </c>
      <c r="D45" s="15">
        <v>36297.064099999989</v>
      </c>
      <c r="E45" s="15">
        <v>34452.265100000004</v>
      </c>
      <c r="F45" s="15">
        <v>29054.5337</v>
      </c>
      <c r="G45" s="15">
        <v>23410.346699999995</v>
      </c>
      <c r="H45" s="15">
        <v>20889.175500000001</v>
      </c>
      <c r="I45" s="15">
        <v>19318.891100000001</v>
      </c>
      <c r="J45" s="15">
        <v>18039.113100000002</v>
      </c>
      <c r="K45" s="15">
        <v>16412.998</v>
      </c>
      <c r="L45" s="15">
        <v>16628.704999999998</v>
      </c>
      <c r="M45" s="15">
        <v>15368.563000000002</v>
      </c>
      <c r="N45" s="15">
        <v>10190.932000000001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</row>
    <row r="46" spans="1:33" x14ac:dyDescent="0.25">
      <c r="A46" s="4" t="s">
        <v>47</v>
      </c>
      <c r="B46" s="4" t="s">
        <v>31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</row>
    <row r="47" spans="1:33" x14ac:dyDescent="0.25">
      <c r="A47" s="4" t="s">
        <v>48</v>
      </c>
      <c r="B47" s="4" t="s">
        <v>31</v>
      </c>
      <c r="C47" s="15">
        <v>3506.0812039207999</v>
      </c>
      <c r="D47" s="15">
        <v>3516.0571576000002</v>
      </c>
      <c r="E47" s="15">
        <v>3049.3491440399998</v>
      </c>
      <c r="F47" s="15">
        <v>2560.1158296499998</v>
      </c>
      <c r="G47" s="15">
        <v>3036.0996269999996</v>
      </c>
      <c r="H47" s="15">
        <v>3723.3636699999997</v>
      </c>
      <c r="I47" s="15">
        <v>3855.4590584000002</v>
      </c>
      <c r="J47" s="15">
        <v>3727.3434614999996</v>
      </c>
      <c r="K47" s="15">
        <v>3802.960531700001</v>
      </c>
      <c r="L47" s="15">
        <v>4392.2349814999998</v>
      </c>
      <c r="M47" s="15">
        <v>5206.1624745999998</v>
      </c>
      <c r="N47" s="15">
        <v>8261.6682063999997</v>
      </c>
      <c r="O47" s="15">
        <v>9834.9682775999991</v>
      </c>
      <c r="P47" s="15">
        <v>9519.4336469000009</v>
      </c>
      <c r="Q47" s="15">
        <v>9957.6422165999993</v>
      </c>
      <c r="R47" s="15">
        <v>10362.981255500003</v>
      </c>
      <c r="S47" s="15">
        <v>10576.6244444</v>
      </c>
      <c r="T47" s="15">
        <v>10152.316306500001</v>
      </c>
      <c r="U47" s="15">
        <v>10220.0124954</v>
      </c>
      <c r="V47" s="15">
        <v>10236.557778999999</v>
      </c>
      <c r="W47" s="15">
        <v>10248.8527211</v>
      </c>
      <c r="X47" s="15">
        <v>10331.5211764</v>
      </c>
      <c r="Y47" s="15">
        <v>10387.501640799999</v>
      </c>
      <c r="Z47" s="15">
        <v>9829.0015015999998</v>
      </c>
      <c r="AA47" s="15">
        <v>10225.057782099999</v>
      </c>
      <c r="AB47" s="15">
        <v>9293.125310200001</v>
      </c>
      <c r="AC47" s="15">
        <v>9621.5577782</v>
      </c>
      <c r="AD47" s="15">
        <v>9144.7564686999995</v>
      </c>
      <c r="AE47" s="15">
        <v>9466.6010473999977</v>
      </c>
      <c r="AF47" s="15">
        <v>9728.3848137000004</v>
      </c>
      <c r="AG47" s="15">
        <v>9735.4501944999993</v>
      </c>
    </row>
    <row r="48" spans="1:33" x14ac:dyDescent="0.25">
      <c r="A48" s="4" t="s">
        <v>49</v>
      </c>
      <c r="B48" s="4" t="s">
        <v>31</v>
      </c>
      <c r="C48" s="15">
        <v>11779.5237634</v>
      </c>
      <c r="D48" s="15">
        <v>11789.0766</v>
      </c>
      <c r="E48" s="15">
        <v>10724.901819999999</v>
      </c>
      <c r="F48" s="15">
        <v>9855.2633800000003</v>
      </c>
      <c r="G48" s="15">
        <v>9772.8702199999989</v>
      </c>
      <c r="H48" s="15">
        <v>10451.575049999999</v>
      </c>
      <c r="I48" s="15">
        <v>9803.6602400000011</v>
      </c>
      <c r="J48" s="15">
        <v>9502.3297500000008</v>
      </c>
      <c r="K48" s="15">
        <v>9340.7734999999993</v>
      </c>
      <c r="L48" s="15">
        <v>9911.8482000000004</v>
      </c>
      <c r="M48" s="15">
        <v>10619.0236</v>
      </c>
      <c r="N48" s="15">
        <v>16946.25621</v>
      </c>
      <c r="O48" s="15">
        <v>24185.90812</v>
      </c>
      <c r="P48" s="15">
        <v>26324.251580000004</v>
      </c>
      <c r="Q48" s="15">
        <v>28180.896260000001</v>
      </c>
      <c r="R48" s="15">
        <v>25614.781469999998</v>
      </c>
      <c r="S48" s="15">
        <v>24782.464289999996</v>
      </c>
      <c r="T48" s="15">
        <v>24187.66372</v>
      </c>
      <c r="U48" s="15">
        <v>24216.188210000004</v>
      </c>
      <c r="V48" s="15">
        <v>24825.088739999999</v>
      </c>
      <c r="W48" s="15">
        <v>24221.86232</v>
      </c>
      <c r="X48" s="15">
        <v>27043.70276</v>
      </c>
      <c r="Y48" s="15">
        <v>30049.365010000001</v>
      </c>
      <c r="Z48" s="15">
        <v>34962.534349999994</v>
      </c>
      <c r="AA48" s="15">
        <v>37038.399799999999</v>
      </c>
      <c r="AB48" s="15">
        <v>41881.440869999999</v>
      </c>
      <c r="AC48" s="15">
        <v>46150.485100000005</v>
      </c>
      <c r="AD48" s="15">
        <v>54505.356929999994</v>
      </c>
      <c r="AE48" s="15">
        <v>59619.472850000006</v>
      </c>
      <c r="AF48" s="15">
        <v>67066.415200000003</v>
      </c>
      <c r="AG48" s="15">
        <v>74096.351790000001</v>
      </c>
    </row>
    <row r="49" spans="1:33" x14ac:dyDescent="0.25">
      <c r="A49" s="4" t="s">
        <v>50</v>
      </c>
      <c r="B49" s="4" t="s">
        <v>31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</row>
    <row r="50" spans="1:33" x14ac:dyDescent="0.25">
      <c r="A50" s="4" t="s">
        <v>51</v>
      </c>
      <c r="B50" s="4" t="s">
        <v>31</v>
      </c>
      <c r="C50" s="15">
        <v>239.203981941856</v>
      </c>
      <c r="D50" s="15">
        <v>195.53790000000001</v>
      </c>
      <c r="E50" s="15">
        <v>177.8819</v>
      </c>
      <c r="F50" s="15">
        <v>138.5138</v>
      </c>
      <c r="G50" s="15">
        <v>214.5513</v>
      </c>
      <c r="H50" s="15">
        <v>267.26139999999998</v>
      </c>
      <c r="I50" s="15">
        <v>245.70249999999999</v>
      </c>
      <c r="J50" s="15">
        <v>244.97329999999999</v>
      </c>
      <c r="K50" s="15">
        <v>252.09289999999999</v>
      </c>
      <c r="L50" s="15">
        <v>336.99099999999999</v>
      </c>
      <c r="M50" s="15">
        <v>364.91980000000001</v>
      </c>
      <c r="N50" s="15">
        <v>578.84230000000002</v>
      </c>
      <c r="O50" s="15">
        <v>909.88139999999999</v>
      </c>
      <c r="P50" s="15">
        <v>705.43</v>
      </c>
      <c r="Q50" s="15">
        <v>797.64940000000001</v>
      </c>
      <c r="R50" s="15">
        <v>792.12239999999997</v>
      </c>
      <c r="S50" s="15">
        <v>809.93989999999997</v>
      </c>
      <c r="T50" s="15">
        <v>748.50919999999996</v>
      </c>
      <c r="U50" s="15">
        <v>753.25450000000001</v>
      </c>
      <c r="V50" s="15">
        <v>756.53470000000004</v>
      </c>
      <c r="W50" s="15">
        <v>743.10680000000002</v>
      </c>
      <c r="X50" s="15">
        <v>744.35580000000004</v>
      </c>
      <c r="Y50" s="15">
        <v>736.29269999999997</v>
      </c>
      <c r="Z50" s="15">
        <v>641.5172</v>
      </c>
      <c r="AA50" s="15">
        <v>686.39170000000001</v>
      </c>
      <c r="AB50" s="15">
        <v>625.07140000000004</v>
      </c>
      <c r="AC50" s="15">
        <v>644.33439999999996</v>
      </c>
      <c r="AD50" s="15">
        <v>606.14750000000004</v>
      </c>
      <c r="AE50" s="15">
        <v>595.83669999999995</v>
      </c>
      <c r="AF50" s="15">
        <v>599.60820000000001</v>
      </c>
      <c r="AG50" s="15">
        <v>580.89649999999995</v>
      </c>
    </row>
    <row r="51" spans="1:33" x14ac:dyDescent="0.25">
      <c r="A51" s="4" t="s">
        <v>52</v>
      </c>
      <c r="B51" s="4" t="s">
        <v>31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</row>
    <row r="52" spans="1:33" x14ac:dyDescent="0.25">
      <c r="A52" s="4" t="s">
        <v>53</v>
      </c>
      <c r="B52" s="4" t="s">
        <v>31</v>
      </c>
      <c r="C52" s="15">
        <v>16904.732129999997</v>
      </c>
      <c r="D52" s="15">
        <v>16972.189849999999</v>
      </c>
      <c r="E52" s="15">
        <v>17163.00533</v>
      </c>
      <c r="F52" s="15">
        <v>17249.48717</v>
      </c>
      <c r="G52" s="15">
        <v>17446.547980000003</v>
      </c>
      <c r="H52" s="15">
        <v>17702.587930000002</v>
      </c>
      <c r="I52" s="15">
        <v>17693.841399999998</v>
      </c>
      <c r="J52" s="15">
        <v>17747.414819999998</v>
      </c>
      <c r="K52" s="15">
        <v>17719.86477</v>
      </c>
      <c r="L52" s="15">
        <v>17901.203869999998</v>
      </c>
      <c r="M52" s="15">
        <v>17778.33021</v>
      </c>
      <c r="N52" s="15">
        <v>17951.31943</v>
      </c>
      <c r="O52" s="15">
        <v>18264.096219999999</v>
      </c>
      <c r="P52" s="15">
        <v>18339.188699999999</v>
      </c>
      <c r="Q52" s="15">
        <v>18787.12269</v>
      </c>
      <c r="R52" s="15">
        <v>18921.563770000001</v>
      </c>
      <c r="S52" s="15">
        <v>19207.35946</v>
      </c>
      <c r="T52" s="15">
        <v>19045.096420000002</v>
      </c>
      <c r="U52" s="15">
        <v>19089.7605</v>
      </c>
      <c r="V52" s="15">
        <v>19017.064010000002</v>
      </c>
      <c r="W52" s="15">
        <v>19002.97393</v>
      </c>
      <c r="X52" s="15">
        <v>18893.51165</v>
      </c>
      <c r="Y52" s="15">
        <v>18832.60931</v>
      </c>
      <c r="Z52" s="15">
        <v>18656.75923</v>
      </c>
      <c r="AA52" s="15">
        <v>18559.91689</v>
      </c>
      <c r="AB52" s="15">
        <v>18241.586769999998</v>
      </c>
      <c r="AC52" s="15">
        <v>18043.695140000003</v>
      </c>
      <c r="AD52" s="15">
        <v>17825.725979999999</v>
      </c>
      <c r="AE52" s="15">
        <v>17810.831630000001</v>
      </c>
      <c r="AF52" s="15">
        <v>17682.463349999998</v>
      </c>
      <c r="AG52" s="15">
        <v>17446.8626</v>
      </c>
    </row>
    <row r="53" spans="1:33" x14ac:dyDescent="0.25">
      <c r="A53" s="4" t="s">
        <v>54</v>
      </c>
      <c r="B53" s="4" t="s">
        <v>31</v>
      </c>
      <c r="C53" s="15">
        <v>49727.935679999995</v>
      </c>
      <c r="D53" s="15">
        <v>57182.734479999999</v>
      </c>
      <c r="E53" s="15">
        <v>67269.509389999992</v>
      </c>
      <c r="F53" s="15">
        <v>91198.287750999996</v>
      </c>
      <c r="G53" s="15">
        <v>101424.05359</v>
      </c>
      <c r="H53" s="15">
        <v>101857.79260999997</v>
      </c>
      <c r="I53" s="15">
        <v>111922.95044</v>
      </c>
      <c r="J53" s="15">
        <v>117558.43639</v>
      </c>
      <c r="K53" s="15">
        <v>118481.21904000001</v>
      </c>
      <c r="L53" s="15">
        <v>118483.79466000001</v>
      </c>
      <c r="M53" s="15">
        <v>120252.38567000002</v>
      </c>
      <c r="N53" s="15">
        <v>121785.10887000001</v>
      </c>
      <c r="O53" s="15">
        <v>123842.79829999999</v>
      </c>
      <c r="P53" s="15">
        <v>123917.21556000001</v>
      </c>
      <c r="Q53" s="15">
        <v>124795.67779</v>
      </c>
      <c r="R53" s="15">
        <v>125124.26132000001</v>
      </c>
      <c r="S53" s="15">
        <v>125879.91779000002</v>
      </c>
      <c r="T53" s="15">
        <v>125864.14375000002</v>
      </c>
      <c r="U53" s="15">
        <v>125893.26090000001</v>
      </c>
      <c r="V53" s="15">
        <v>126879.27242000001</v>
      </c>
      <c r="W53" s="15">
        <v>127716.99684000001</v>
      </c>
      <c r="X53" s="15">
        <v>127763.36281000001</v>
      </c>
      <c r="Y53" s="15">
        <v>127821.00669000001</v>
      </c>
      <c r="Z53" s="15">
        <v>127837.17938999999</v>
      </c>
      <c r="AA53" s="15">
        <v>127923.32840000001</v>
      </c>
      <c r="AB53" s="15">
        <v>127931.74829</v>
      </c>
      <c r="AC53" s="15">
        <v>127998.75029000001</v>
      </c>
      <c r="AD53" s="15">
        <v>128044.52629000002</v>
      </c>
      <c r="AE53" s="15">
        <v>128081.43140000002</v>
      </c>
      <c r="AF53" s="15">
        <v>128139.82229</v>
      </c>
      <c r="AG53" s="15">
        <v>128145.06229000002</v>
      </c>
    </row>
    <row r="54" spans="1:33" x14ac:dyDescent="0.25">
      <c r="A54" s="4" t="s">
        <v>55</v>
      </c>
      <c r="B54" s="4" t="s">
        <v>31</v>
      </c>
      <c r="C54" s="15">
        <v>3533.3085599999999</v>
      </c>
      <c r="D54" s="15">
        <v>3434.5448099999999</v>
      </c>
      <c r="E54" s="15">
        <v>3218.1564479999997</v>
      </c>
      <c r="F54" s="15">
        <v>3014.7275745000002</v>
      </c>
      <c r="G54" s="15">
        <v>2955.2855880000002</v>
      </c>
      <c r="H54" s="15">
        <v>3000.614114</v>
      </c>
      <c r="I54" s="15">
        <v>2865.7718789999999</v>
      </c>
      <c r="J54" s="15">
        <v>2888.2309559999999</v>
      </c>
      <c r="K54" s="15">
        <v>2998.205989</v>
      </c>
      <c r="L54" s="15">
        <v>3025.1017550000001</v>
      </c>
      <c r="M54" s="15">
        <v>2934.1483189999999</v>
      </c>
      <c r="N54" s="15">
        <v>2953.6956399999999</v>
      </c>
      <c r="O54" s="15">
        <v>2889.85322</v>
      </c>
      <c r="P54" s="15">
        <v>2816.9112800000003</v>
      </c>
      <c r="Q54" s="15">
        <v>2817.0975100000001</v>
      </c>
      <c r="R54" s="15">
        <v>2815.1774500000001</v>
      </c>
      <c r="S54" s="15">
        <v>2866.1985500000001</v>
      </c>
      <c r="T54" s="15">
        <v>2855.6500799999994</v>
      </c>
      <c r="U54" s="15">
        <v>2893.99145</v>
      </c>
      <c r="V54" s="15">
        <v>3016.7015900000001</v>
      </c>
      <c r="W54" s="15">
        <v>3069.8532700000001</v>
      </c>
      <c r="X54" s="15">
        <v>3308.4793500000001</v>
      </c>
      <c r="Y54" s="15">
        <v>3461.1298699999998</v>
      </c>
      <c r="Z54" s="15">
        <v>3688.1236899999994</v>
      </c>
      <c r="AA54" s="15">
        <v>3801.7779499999997</v>
      </c>
      <c r="AB54" s="15">
        <v>3881.92328</v>
      </c>
      <c r="AC54" s="15">
        <v>3974.7161900000001</v>
      </c>
      <c r="AD54" s="15">
        <v>4079.3143600000003</v>
      </c>
      <c r="AE54" s="15">
        <v>4110.81495</v>
      </c>
      <c r="AF54" s="15">
        <v>4169.2866800000002</v>
      </c>
      <c r="AG54" s="15">
        <v>4231.7707800000007</v>
      </c>
    </row>
    <row r="55" spans="1:33" x14ac:dyDescent="0.25">
      <c r="A55" s="4" t="s">
        <v>56</v>
      </c>
      <c r="B55" s="4" t="s">
        <v>31</v>
      </c>
      <c r="C55" s="15">
        <v>825.13491949705553</v>
      </c>
      <c r="D55" s="15">
        <v>825.13491949705553</v>
      </c>
      <c r="E55" s="15">
        <v>2106.1222670937732</v>
      </c>
      <c r="F55" s="15">
        <v>6277.8349406796924</v>
      </c>
      <c r="G55" s="15">
        <v>11317.784257479696</v>
      </c>
      <c r="H55" s="15">
        <v>12810.435697479697</v>
      </c>
      <c r="I55" s="15">
        <v>17318.575096017736</v>
      </c>
      <c r="J55" s="15">
        <v>22834.168373944991</v>
      </c>
      <c r="K55" s="15">
        <v>25329.025417541707</v>
      </c>
      <c r="L55" s="15">
        <v>26367.987981138427</v>
      </c>
      <c r="M55" s="15">
        <v>33394.365430735139</v>
      </c>
      <c r="N55" s="15">
        <v>43421.826900331856</v>
      </c>
      <c r="O55" s="15">
        <v>58240.38996093905</v>
      </c>
      <c r="P55" s="15">
        <v>70565.04707952289</v>
      </c>
      <c r="Q55" s="15">
        <v>79235.152510882093</v>
      </c>
      <c r="R55" s="15">
        <v>89832.557002594083</v>
      </c>
      <c r="S55" s="15">
        <v>94934.915275828986</v>
      </c>
      <c r="T55" s="15">
        <v>100818.91713105731</v>
      </c>
      <c r="U55" s="15">
        <v>105396.78464721731</v>
      </c>
      <c r="V55" s="15">
        <v>108402.63232017733</v>
      </c>
      <c r="W55" s="15">
        <v>115003.67684913734</v>
      </c>
      <c r="X55" s="15">
        <v>115003.67684913734</v>
      </c>
      <c r="Y55" s="15">
        <v>115003.67684913734</v>
      </c>
      <c r="Z55" s="15">
        <v>115003.67684913734</v>
      </c>
      <c r="AA55" s="15">
        <v>115003.67684913734</v>
      </c>
      <c r="AB55" s="15">
        <v>115003.67684913734</v>
      </c>
      <c r="AC55" s="15">
        <v>115003.67684913734</v>
      </c>
      <c r="AD55" s="15">
        <v>115003.67684913734</v>
      </c>
      <c r="AE55" s="15">
        <v>115003.67684913734</v>
      </c>
      <c r="AF55" s="15">
        <v>115003.67684913734</v>
      </c>
      <c r="AG55" s="15">
        <v>115003.67684913734</v>
      </c>
    </row>
    <row r="56" spans="1:33" x14ac:dyDescent="0.25">
      <c r="A56" s="4" t="s">
        <v>57</v>
      </c>
      <c r="B56" s="4" t="s">
        <v>31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</row>
    <row r="57" spans="1:33" x14ac:dyDescent="0.25">
      <c r="A57" s="4" t="s">
        <v>29</v>
      </c>
      <c r="B57" s="4" t="s">
        <v>31</v>
      </c>
      <c r="C57" s="15">
        <v>8770.2574963255374</v>
      </c>
      <c r="D57" s="15">
        <v>9217.7127732560621</v>
      </c>
      <c r="E57" s="15">
        <v>9649.4984233135947</v>
      </c>
      <c r="F57" s="15">
        <v>10073.596498310855</v>
      </c>
      <c r="G57" s="15">
        <v>10465.054600017851</v>
      </c>
      <c r="H57" s="15">
        <v>10815.962619705562</v>
      </c>
      <c r="I57" s="15">
        <v>11137.679474142869</v>
      </c>
      <c r="J57" s="15">
        <v>11406.47635861705</v>
      </c>
      <c r="K57" s="15">
        <v>11660.109715527744</v>
      </c>
      <c r="L57" s="15">
        <v>11908.336998059995</v>
      </c>
      <c r="M57" s="15">
        <v>12150.203185607859</v>
      </c>
      <c r="N57" s="15">
        <v>12384.19230492912</v>
      </c>
      <c r="O57" s="15">
        <v>12606.024950030382</v>
      </c>
      <c r="P57" s="15">
        <v>12813.647432111256</v>
      </c>
      <c r="Q57" s="15">
        <v>13022.393272817309</v>
      </c>
      <c r="R57" s="15">
        <v>13219.661858259307</v>
      </c>
      <c r="S57" s="15">
        <v>13428.608514106869</v>
      </c>
      <c r="T57" s="15">
        <v>13638.136258058745</v>
      </c>
      <c r="U57" s="15">
        <v>13860.46001372325</v>
      </c>
      <c r="V57" s="15">
        <v>14080.720443692086</v>
      </c>
      <c r="W57" s="15">
        <v>14296.037197431397</v>
      </c>
      <c r="X57" s="15">
        <v>14483.466795462027</v>
      </c>
      <c r="Y57" s="15">
        <v>14684.860894118679</v>
      </c>
      <c r="Z57" s="15">
        <v>14889.888287850643</v>
      </c>
      <c r="AA57" s="15">
        <v>15092.448737968942</v>
      </c>
      <c r="AB57" s="15">
        <v>15294.254208000742</v>
      </c>
      <c r="AC57" s="15">
        <v>15539.331187298932</v>
      </c>
      <c r="AD57" s="15">
        <v>15783.435093997075</v>
      </c>
      <c r="AE57" s="15">
        <v>16025.571847508299</v>
      </c>
      <c r="AF57" s="15">
        <v>16273.030210532423</v>
      </c>
      <c r="AG57" s="15">
        <v>16510.419072482528</v>
      </c>
    </row>
    <row r="58" spans="1:33" x14ac:dyDescent="0.25">
      <c r="A58" s="4" t="s">
        <v>30</v>
      </c>
      <c r="B58" s="4" t="s">
        <v>31</v>
      </c>
      <c r="C58" s="15">
        <v>906.53114985842046</v>
      </c>
      <c r="D58" s="15">
        <v>1185.1353197268706</v>
      </c>
      <c r="E58" s="15">
        <v>1464.5540988524808</v>
      </c>
      <c r="F58" s="15">
        <v>1732.9240005333811</v>
      </c>
      <c r="G58" s="15">
        <v>1995.6454635404682</v>
      </c>
      <c r="H58" s="15">
        <v>2256.5451693464611</v>
      </c>
      <c r="I58" s="15">
        <v>2517.3882077784938</v>
      </c>
      <c r="J58" s="15">
        <v>2770.4230101444186</v>
      </c>
      <c r="K58" s="15">
        <v>3022.112310472216</v>
      </c>
      <c r="L58" s="15">
        <v>3269.5402208559776</v>
      </c>
      <c r="M58" s="15">
        <v>3509.3706645320317</v>
      </c>
      <c r="N58" s="15">
        <v>3748.2783417557616</v>
      </c>
      <c r="O58" s="15">
        <v>3978.582282570896</v>
      </c>
      <c r="P58" s="15">
        <v>4204.7004124444984</v>
      </c>
      <c r="Q58" s="15">
        <v>4425.3142805979478</v>
      </c>
      <c r="R58" s="15">
        <v>4626.1782487904266</v>
      </c>
      <c r="S58" s="15">
        <v>4837.5837971685851</v>
      </c>
      <c r="T58" s="15">
        <v>5044.1126482933842</v>
      </c>
      <c r="U58" s="15">
        <v>5252.8252235733344</v>
      </c>
      <c r="V58" s="15">
        <v>5462.4502652442143</v>
      </c>
      <c r="W58" s="15">
        <v>5670.835568210563</v>
      </c>
      <c r="X58" s="15">
        <v>5887.9254840449894</v>
      </c>
      <c r="Y58" s="15">
        <v>6108.1803300394313</v>
      </c>
      <c r="Z58" s="15">
        <v>6327.0598424896752</v>
      </c>
      <c r="AA58" s="15">
        <v>6548.3895654069238</v>
      </c>
      <c r="AB58" s="15">
        <v>6772.3390961273735</v>
      </c>
      <c r="AC58" s="15">
        <v>7004.8821580681724</v>
      </c>
      <c r="AD58" s="15">
        <v>7235.1934350185356</v>
      </c>
      <c r="AE58" s="15">
        <v>7467.8386700601059</v>
      </c>
      <c r="AF58" s="15">
        <v>7708.3113312972328</v>
      </c>
      <c r="AG58" s="15">
        <v>7911.3602015468987</v>
      </c>
    </row>
    <row r="59" spans="1:33" x14ac:dyDescent="0.25">
      <c r="C59" s="15"/>
    </row>
    <row r="60" spans="1:33" x14ac:dyDescent="0.25">
      <c r="A60" s="1" t="s">
        <v>10</v>
      </c>
      <c r="B60" s="1"/>
      <c r="C60" s="1">
        <f>C43</f>
        <v>2020</v>
      </c>
      <c r="D60" s="1">
        <f t="shared" ref="D60:AG60" si="4">D43</f>
        <v>2021</v>
      </c>
      <c r="E60" s="1">
        <f t="shared" si="4"/>
        <v>2022</v>
      </c>
      <c r="F60" s="1">
        <f t="shared" si="4"/>
        <v>2023</v>
      </c>
      <c r="G60" s="1">
        <f t="shared" si="4"/>
        <v>2024</v>
      </c>
      <c r="H60" s="1">
        <f t="shared" si="4"/>
        <v>2025</v>
      </c>
      <c r="I60" s="1">
        <f t="shared" si="4"/>
        <v>2026</v>
      </c>
      <c r="J60" s="1">
        <f t="shared" si="4"/>
        <v>2027</v>
      </c>
      <c r="K60" s="1">
        <f t="shared" si="4"/>
        <v>2028</v>
      </c>
      <c r="L60" s="1">
        <f t="shared" si="4"/>
        <v>2029</v>
      </c>
      <c r="M60" s="1">
        <f t="shared" si="4"/>
        <v>2030</v>
      </c>
      <c r="N60" s="1">
        <f t="shared" si="4"/>
        <v>2031</v>
      </c>
      <c r="O60" s="1">
        <f t="shared" si="4"/>
        <v>2032</v>
      </c>
      <c r="P60" s="1">
        <f t="shared" si="4"/>
        <v>2033</v>
      </c>
      <c r="Q60" s="1">
        <f t="shared" si="4"/>
        <v>2034</v>
      </c>
      <c r="R60" s="1">
        <f t="shared" si="4"/>
        <v>2035</v>
      </c>
      <c r="S60" s="1">
        <f t="shared" si="4"/>
        <v>2036</v>
      </c>
      <c r="T60" s="1">
        <f t="shared" si="4"/>
        <v>2037</v>
      </c>
      <c r="U60" s="1">
        <f t="shared" si="4"/>
        <v>2038</v>
      </c>
      <c r="V60" s="1">
        <f t="shared" si="4"/>
        <v>2039</v>
      </c>
      <c r="W60" s="1">
        <f t="shared" si="4"/>
        <v>2040</v>
      </c>
      <c r="X60" s="1">
        <f t="shared" si="4"/>
        <v>2041</v>
      </c>
      <c r="Y60" s="1">
        <f t="shared" si="4"/>
        <v>2042</v>
      </c>
      <c r="Z60" s="1">
        <f t="shared" si="4"/>
        <v>2043</v>
      </c>
      <c r="AA60" s="1">
        <f t="shared" si="4"/>
        <v>2044</v>
      </c>
      <c r="AB60" s="1">
        <f t="shared" si="4"/>
        <v>2045</v>
      </c>
      <c r="AC60" s="1">
        <f t="shared" si="4"/>
        <v>2046</v>
      </c>
      <c r="AD60" s="1">
        <f t="shared" si="4"/>
        <v>2047</v>
      </c>
      <c r="AE60" s="1">
        <f t="shared" si="4"/>
        <v>2048</v>
      </c>
      <c r="AF60" s="1">
        <f t="shared" si="4"/>
        <v>2049</v>
      </c>
      <c r="AG60" s="1">
        <f t="shared" si="4"/>
        <v>2050</v>
      </c>
    </row>
    <row r="61" spans="1:33" x14ac:dyDescent="0.25">
      <c r="A61" s="4" t="s">
        <v>45</v>
      </c>
      <c r="B61" s="4" t="s">
        <v>31</v>
      </c>
      <c r="C61" s="15">
        <v>-14644.110219599999</v>
      </c>
      <c r="D61" s="15">
        <v>-23608.949744100028</v>
      </c>
      <c r="E61" s="15">
        <v>-29337.103664400012</v>
      </c>
      <c r="F61" s="15">
        <v>-48063.218720200006</v>
      </c>
      <c r="G61" s="15">
        <v>-59327.430106699991</v>
      </c>
      <c r="H61" s="15">
        <v>-60674.724746000007</v>
      </c>
      <c r="I61" s="15">
        <v>-69021.873575400008</v>
      </c>
      <c r="J61" s="15">
        <v>-76462.693801699977</v>
      </c>
      <c r="K61" s="15">
        <v>-79251.1109879</v>
      </c>
      <c r="L61" s="15">
        <v>-80159.734437600011</v>
      </c>
      <c r="M61" s="15">
        <v>-90744.269556400002</v>
      </c>
      <c r="N61" s="15">
        <v>-101124.78994240001</v>
      </c>
      <c r="O61" s="15">
        <v>-116081.95037429998</v>
      </c>
      <c r="P61" s="15">
        <v>-124371.0739838</v>
      </c>
      <c r="Q61" s="15">
        <v>-134167.5941127</v>
      </c>
      <c r="R61" s="15">
        <v>-135866.45023799999</v>
      </c>
      <c r="S61" s="15">
        <v>-141297.62430219998</v>
      </c>
      <c r="T61" s="15">
        <v>-143003.32305220002</v>
      </c>
      <c r="U61" s="15">
        <v>-144793.1249849</v>
      </c>
      <c r="V61" s="15">
        <v>-145525.20570620004</v>
      </c>
      <c r="W61" s="15">
        <v>-148961.1665049</v>
      </c>
      <c r="X61" s="15">
        <v>-151525.43378689999</v>
      </c>
      <c r="Y61" s="15">
        <v>-157020.46949700001</v>
      </c>
      <c r="Z61" s="15">
        <v>-156753.803579</v>
      </c>
      <c r="AA61" s="15">
        <v>-165825.12536900002</v>
      </c>
      <c r="AB61" s="15">
        <v>-168300.083644</v>
      </c>
      <c r="AC61" s="15">
        <v>-173361.68907699999</v>
      </c>
      <c r="AD61" s="15">
        <v>-173368.046496</v>
      </c>
      <c r="AE61" s="15">
        <v>-173499.901973</v>
      </c>
      <c r="AF61" s="15">
        <v>-173265.68844500001</v>
      </c>
      <c r="AG61" s="15">
        <v>-178801.15182499998</v>
      </c>
    </row>
    <row r="62" spans="1:33" x14ac:dyDescent="0.25">
      <c r="A62" s="4" t="s">
        <v>46</v>
      </c>
      <c r="B62" s="4" t="s">
        <v>31</v>
      </c>
      <c r="C62" s="15">
        <v>-5764.6965000000055</v>
      </c>
      <c r="D62" s="15">
        <v>-5712.6227000000072</v>
      </c>
      <c r="E62" s="15">
        <v>-7693.8426999999938</v>
      </c>
      <c r="F62" s="15">
        <v>-12843.613000000005</v>
      </c>
      <c r="G62" s="15">
        <v>-18874.584400000014</v>
      </c>
      <c r="H62" s="15">
        <v>-21219.000800000005</v>
      </c>
      <c r="I62" s="15">
        <v>-23112.0743</v>
      </c>
      <c r="J62" s="15">
        <v>-24615.567699999985</v>
      </c>
      <c r="K62" s="15">
        <v>-26350.448899999996</v>
      </c>
      <c r="L62" s="15">
        <v>-26066.509600000001</v>
      </c>
      <c r="M62" s="15">
        <v>-27654.893200000006</v>
      </c>
      <c r="N62" s="15">
        <v>-32379.384699999995</v>
      </c>
      <c r="O62" s="15">
        <v>-40839.519699999997</v>
      </c>
      <c r="P62" s="15">
        <v>-38523.693999999989</v>
      </c>
      <c r="Q62" s="15">
        <v>-35517.31</v>
      </c>
      <c r="R62" s="15">
        <v>-33705.350999999995</v>
      </c>
      <c r="S62" s="15">
        <v>-31571.387600000005</v>
      </c>
      <c r="T62" s="15">
        <v>-28578.659299999999</v>
      </c>
      <c r="U62" s="15">
        <v>-26182.6499</v>
      </c>
      <c r="V62" s="15">
        <v>-24357.718999999997</v>
      </c>
      <c r="W62" s="15">
        <v>-23678.206999999999</v>
      </c>
      <c r="X62" s="15">
        <v>-24161.479000000003</v>
      </c>
      <c r="Y62" s="15">
        <v>-24162.704000000002</v>
      </c>
      <c r="Z62" s="15">
        <v>-24162.581000000002</v>
      </c>
      <c r="AA62" s="15">
        <v>-24242.268</v>
      </c>
      <c r="AB62" s="15">
        <v>-24171.439000000002</v>
      </c>
      <c r="AC62" s="15">
        <v>-24170.635999999999</v>
      </c>
      <c r="AD62" s="15">
        <v>-24171.395000000004</v>
      </c>
      <c r="AE62" s="15">
        <v>-24243.102999999999</v>
      </c>
      <c r="AF62" s="15">
        <v>-24164.638999999999</v>
      </c>
      <c r="AG62" s="15">
        <v>-24168.32</v>
      </c>
    </row>
    <row r="63" spans="1:33" x14ac:dyDescent="0.25">
      <c r="A63" s="4" t="s">
        <v>47</v>
      </c>
      <c r="B63" s="4" t="s">
        <v>31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</row>
    <row r="64" spans="1:33" x14ac:dyDescent="0.25">
      <c r="A64" s="4" t="s">
        <v>48</v>
      </c>
      <c r="B64" s="4" t="s">
        <v>31</v>
      </c>
      <c r="C64" s="15">
        <v>28.889498440752504</v>
      </c>
      <c r="D64" s="15">
        <v>-165.64389086680012</v>
      </c>
      <c r="E64" s="15">
        <v>-1122.1431531825215</v>
      </c>
      <c r="F64" s="15">
        <v>-1616.7652496541223</v>
      </c>
      <c r="G64" s="15">
        <v>-2021.8518914282376</v>
      </c>
      <c r="H64" s="15">
        <v>-2534.725323377219</v>
      </c>
      <c r="I64" s="15">
        <v>-2624.8478361277635</v>
      </c>
      <c r="J64" s="15">
        <v>-3144.0199541626107</v>
      </c>
      <c r="K64" s="15">
        <v>-3104.644131558071</v>
      </c>
      <c r="L64" s="15">
        <v>-2880.4502049163011</v>
      </c>
      <c r="M64" s="15">
        <v>-2390.53325120925</v>
      </c>
      <c r="N64" s="15">
        <v>-625.23750880300031</v>
      </c>
      <c r="O64" s="15">
        <v>429.61476125099762</v>
      </c>
      <c r="P64" s="15">
        <v>-695.97804463999819</v>
      </c>
      <c r="Q64" s="15">
        <v>-1404.7801453100001</v>
      </c>
      <c r="R64" s="15">
        <v>327.02551215000494</v>
      </c>
      <c r="S64" s="15">
        <v>-249.02258967799935</v>
      </c>
      <c r="T64" s="15">
        <v>629.57874799099955</v>
      </c>
      <c r="U64" s="15">
        <v>1553.1149785461002</v>
      </c>
      <c r="V64" s="15">
        <v>1105.8884645801991</v>
      </c>
      <c r="W64" s="15">
        <v>1787.9001132498925</v>
      </c>
      <c r="X64" s="15">
        <v>1279.7788625552002</v>
      </c>
      <c r="Y64" s="15">
        <v>1641.2472138199973</v>
      </c>
      <c r="Z64" s="15">
        <v>1414.2823904272282</v>
      </c>
      <c r="AA64" s="15">
        <v>2715.5374994999383</v>
      </c>
      <c r="AB64" s="15">
        <v>1251.584586261939</v>
      </c>
      <c r="AC64" s="15">
        <v>2107.6189768444456</v>
      </c>
      <c r="AD64" s="15">
        <v>1474.8301727723265</v>
      </c>
      <c r="AE64" s="15">
        <v>1412.8766432238335</v>
      </c>
      <c r="AF64" s="15">
        <v>2613.5924895617063</v>
      </c>
      <c r="AG64" s="15">
        <v>1934.3889095459745</v>
      </c>
    </row>
    <row r="65" spans="1:33" x14ac:dyDescent="0.25">
      <c r="A65" s="4" t="s">
        <v>49</v>
      </c>
      <c r="B65" s="4" t="s">
        <v>31</v>
      </c>
      <c r="C65" s="15">
        <v>-4512.7594535999997</v>
      </c>
      <c r="D65" s="15">
        <v>-5130.579307</v>
      </c>
      <c r="E65" s="15">
        <v>-6771.6270360000017</v>
      </c>
      <c r="F65" s="15">
        <v>-7892.0128000000004</v>
      </c>
      <c r="G65" s="15">
        <v>-8289.6724909999994</v>
      </c>
      <c r="H65" s="15">
        <v>-8361.1911299999992</v>
      </c>
      <c r="I65" s="15">
        <v>-9456.0301099999961</v>
      </c>
      <c r="J65" s="15">
        <v>-10521.680100000001</v>
      </c>
      <c r="K65" s="15">
        <v>-12626.337820000004</v>
      </c>
      <c r="L65" s="15">
        <v>-13599.866299999998</v>
      </c>
      <c r="M65" s="15">
        <v>-13081.505109999998</v>
      </c>
      <c r="N65" s="15">
        <v>-7613.2774900000004</v>
      </c>
      <c r="O65" s="15">
        <v>-1143.9503799999984</v>
      </c>
      <c r="P65" s="15">
        <v>-320.97911999999633</v>
      </c>
      <c r="Q65" s="15">
        <v>-1004.6215399999965</v>
      </c>
      <c r="R65" s="15">
        <v>-8981.324030000007</v>
      </c>
      <c r="S65" s="15">
        <v>-10989.556710000004</v>
      </c>
      <c r="T65" s="15">
        <v>-18819.101279999999</v>
      </c>
      <c r="U65" s="15">
        <v>-26034.508489999997</v>
      </c>
      <c r="V65" s="15">
        <v>-31210.026559999991</v>
      </c>
      <c r="W65" s="15">
        <v>-35178.021379999991</v>
      </c>
      <c r="X65" s="15">
        <v>-34163.828259999995</v>
      </c>
      <c r="Y65" s="15">
        <v>-31865.323890000007</v>
      </c>
      <c r="Z65" s="15">
        <v>-33285.637650000026</v>
      </c>
      <c r="AA65" s="15">
        <v>-30263.948700000008</v>
      </c>
      <c r="AB65" s="15">
        <v>-29264.89213</v>
      </c>
      <c r="AC65" s="15">
        <v>-27488.218499999988</v>
      </c>
      <c r="AD65" s="15">
        <v>-26141.238169999997</v>
      </c>
      <c r="AE65" s="15">
        <v>-28387.076849999998</v>
      </c>
      <c r="AF65" s="15">
        <v>-30137.450599999996</v>
      </c>
      <c r="AG65" s="15">
        <v>-23667.475309999994</v>
      </c>
    </row>
    <row r="66" spans="1:33" x14ac:dyDescent="0.25">
      <c r="A66" s="4" t="s">
        <v>50</v>
      </c>
      <c r="B66" s="4" t="s">
        <v>31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</row>
    <row r="67" spans="1:33" x14ac:dyDescent="0.25">
      <c r="A67" s="4" t="s">
        <v>51</v>
      </c>
      <c r="B67" s="4" t="s">
        <v>31</v>
      </c>
      <c r="C67" s="15">
        <v>-54.677773652744008</v>
      </c>
      <c r="D67" s="15">
        <v>-117.37206989460006</v>
      </c>
      <c r="E67" s="15">
        <v>-256.10535748416009</v>
      </c>
      <c r="F67" s="15">
        <v>-397.30167048022901</v>
      </c>
      <c r="G67" s="15">
        <v>-314.94112205413603</v>
      </c>
      <c r="H67" s="15">
        <v>-392.03194381449998</v>
      </c>
      <c r="I67" s="15">
        <v>-481.15307048870011</v>
      </c>
      <c r="J67" s="15">
        <v>-536.45881717120005</v>
      </c>
      <c r="K67" s="15">
        <v>-578.37821587680003</v>
      </c>
      <c r="L67" s="15">
        <v>-579.86744709200002</v>
      </c>
      <c r="M67" s="15">
        <v>-669.91035561399997</v>
      </c>
      <c r="N67" s="15">
        <v>-944.36270033999995</v>
      </c>
      <c r="O67" s="15">
        <v>-425.3387856400002</v>
      </c>
      <c r="P67" s="15">
        <v>-560.70345099999997</v>
      </c>
      <c r="Q67" s="15">
        <v>-493.02537499999994</v>
      </c>
      <c r="R67" s="15">
        <v>-562.01950699999998</v>
      </c>
      <c r="S67" s="15">
        <v>-687.8732190000004</v>
      </c>
      <c r="T67" s="15">
        <v>-539.34963199999993</v>
      </c>
      <c r="U67" s="15">
        <v>-641.92525099999989</v>
      </c>
      <c r="V67" s="15">
        <v>-800.58446600000013</v>
      </c>
      <c r="W67" s="15">
        <v>-1056.3852270000002</v>
      </c>
      <c r="X67" s="15">
        <v>-1306.3324909999994</v>
      </c>
      <c r="Y67" s="15">
        <v>-1317.7051980000001</v>
      </c>
      <c r="Z67" s="15">
        <v>-1519.8274560000002</v>
      </c>
      <c r="AA67" s="15">
        <v>-937.38160000000005</v>
      </c>
      <c r="AB67" s="15">
        <v>-1056.8023930000002</v>
      </c>
      <c r="AC67" s="15">
        <v>-1119.095675</v>
      </c>
      <c r="AD67" s="15">
        <v>-1093.0195410000001</v>
      </c>
      <c r="AE67" s="15">
        <v>-1077.301645</v>
      </c>
      <c r="AF67" s="15">
        <v>-951.87389800000017</v>
      </c>
      <c r="AG67" s="15">
        <v>-1078.6787010000003</v>
      </c>
    </row>
    <row r="68" spans="1:33" x14ac:dyDescent="0.25">
      <c r="A68" s="4" t="s">
        <v>52</v>
      </c>
      <c r="B68" s="4" t="s">
        <v>31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</row>
    <row r="69" spans="1:33" x14ac:dyDescent="0.25">
      <c r="A69" s="4" t="s">
        <v>53</v>
      </c>
      <c r="B69" s="4" t="s">
        <v>31</v>
      </c>
      <c r="C69" s="15">
        <v>361.81425999999919</v>
      </c>
      <c r="D69" s="15">
        <v>311.63162999999986</v>
      </c>
      <c r="E69" s="15">
        <v>378.70075999999972</v>
      </c>
      <c r="F69" s="15">
        <v>561.52909000000363</v>
      </c>
      <c r="G69" s="15">
        <v>751.92129000000205</v>
      </c>
      <c r="H69" s="15">
        <v>870.9438300000038</v>
      </c>
      <c r="I69" s="15">
        <v>723.09717999999702</v>
      </c>
      <c r="J69" s="15">
        <v>846.36923000000024</v>
      </c>
      <c r="K69" s="15">
        <v>739.63605000000098</v>
      </c>
      <c r="L69" s="15">
        <v>714.94197999999597</v>
      </c>
      <c r="M69" s="15">
        <v>621.36275999999998</v>
      </c>
      <c r="N69" s="15">
        <v>775.37916000000041</v>
      </c>
      <c r="O69" s="15">
        <v>1242.9560799999999</v>
      </c>
      <c r="P69" s="15">
        <v>1310.1417299999994</v>
      </c>
      <c r="Q69" s="15">
        <v>1332.3483500000002</v>
      </c>
      <c r="R69" s="15">
        <v>1337.7979100000011</v>
      </c>
      <c r="S69" s="15">
        <v>1734.2520000000004</v>
      </c>
      <c r="T69" s="15">
        <v>1722.1376999999993</v>
      </c>
      <c r="U69" s="15">
        <v>1413.8836899999988</v>
      </c>
      <c r="V69" s="15">
        <v>1706.575380000002</v>
      </c>
      <c r="W69" s="15">
        <v>1816.2967199999985</v>
      </c>
      <c r="X69" s="15">
        <v>1859.6840599999996</v>
      </c>
      <c r="Y69" s="15">
        <v>1535.8988300000019</v>
      </c>
      <c r="Z69" s="15">
        <v>1372.1681399999979</v>
      </c>
      <c r="AA69" s="15">
        <v>1307.6710200000016</v>
      </c>
      <c r="AB69" s="15">
        <v>1097.4639699999971</v>
      </c>
      <c r="AC69" s="15">
        <v>872.20570000000225</v>
      </c>
      <c r="AD69" s="15">
        <v>551.00010000000111</v>
      </c>
      <c r="AE69" s="15">
        <v>778.78289000000223</v>
      </c>
      <c r="AF69" s="15">
        <v>602.72767999999996</v>
      </c>
      <c r="AG69" s="15">
        <v>270.73266000000149</v>
      </c>
    </row>
    <row r="70" spans="1:33" x14ac:dyDescent="0.25">
      <c r="A70" s="4" t="s">
        <v>54</v>
      </c>
      <c r="B70" s="4" t="s">
        <v>31</v>
      </c>
      <c r="C70" s="15">
        <v>23310.272779999996</v>
      </c>
      <c r="D70" s="15">
        <v>30768.775890000001</v>
      </c>
      <c r="E70" s="15">
        <v>40852.222499999989</v>
      </c>
      <c r="F70" s="15">
        <v>64780.660460999999</v>
      </c>
      <c r="G70" s="15">
        <v>75003.119589999988</v>
      </c>
      <c r="H70" s="15">
        <v>75442.238719999979</v>
      </c>
      <c r="I70" s="15">
        <v>85505.168149999998</v>
      </c>
      <c r="J70" s="15">
        <v>91140.235700000005</v>
      </c>
      <c r="K70" s="15">
        <v>92059.695940000005</v>
      </c>
      <c r="L70" s="15">
        <v>92068.246370000008</v>
      </c>
      <c r="M70" s="15">
        <v>93828.006380000021</v>
      </c>
      <c r="N70" s="15">
        <v>95367.380880000012</v>
      </c>
      <c r="O70" s="15">
        <v>97417.541299999997</v>
      </c>
      <c r="P70" s="15">
        <v>97500.703470000008</v>
      </c>
      <c r="Q70" s="15">
        <v>98370.972800000003</v>
      </c>
      <c r="R70" s="15">
        <v>98697.840430000011</v>
      </c>
      <c r="S70" s="15">
        <v>99447.661890000018</v>
      </c>
      <c r="T70" s="15">
        <v>99436.401960000017</v>
      </c>
      <c r="U70" s="15">
        <v>99463.423210000008</v>
      </c>
      <c r="V70" s="15">
        <v>100448.22223000001</v>
      </c>
      <c r="W70" s="15">
        <v>101279.41914000001</v>
      </c>
      <c r="X70" s="15">
        <v>101331.66322</v>
      </c>
      <c r="Y70" s="15">
        <v>101389.2347</v>
      </c>
      <c r="Z70" s="15">
        <v>101404.83039999999</v>
      </c>
      <c r="AA70" s="15">
        <v>101485.83960000001</v>
      </c>
      <c r="AB70" s="15">
        <v>101499.5861</v>
      </c>
      <c r="AC70" s="15">
        <v>101566.85930000001</v>
      </c>
      <c r="AD70" s="15">
        <v>101611.27160000002</v>
      </c>
      <c r="AE70" s="15">
        <v>101640.44950000002</v>
      </c>
      <c r="AF70" s="15">
        <v>101704.136</v>
      </c>
      <c r="AG70" s="15">
        <v>101707.27060000002</v>
      </c>
    </row>
    <row r="71" spans="1:33" x14ac:dyDescent="0.25">
      <c r="A71" s="4" t="s">
        <v>55</v>
      </c>
      <c r="B71" s="4" t="s">
        <v>31</v>
      </c>
      <c r="C71" s="15">
        <v>-106.46668</v>
      </c>
      <c r="D71" s="15">
        <v>-273.39980999999989</v>
      </c>
      <c r="E71" s="15">
        <v>-510.82462200000009</v>
      </c>
      <c r="F71" s="15">
        <v>-715.73796549999997</v>
      </c>
      <c r="G71" s="15">
        <v>-795.28505199999972</v>
      </c>
      <c r="H71" s="15">
        <v>-877.43137600000045</v>
      </c>
      <c r="I71" s="15">
        <v>-1143.9195610000006</v>
      </c>
      <c r="J71" s="15">
        <v>-1430.3291439999998</v>
      </c>
      <c r="K71" s="15">
        <v>-1631.4672909999999</v>
      </c>
      <c r="L71" s="15">
        <v>-1605.518955</v>
      </c>
      <c r="M71" s="15">
        <v>-1701.9937609999997</v>
      </c>
      <c r="N71" s="15">
        <v>-1682.2288900000003</v>
      </c>
      <c r="O71" s="15">
        <v>-1755.4192300000004</v>
      </c>
      <c r="P71" s="15">
        <v>-1810.1760400000003</v>
      </c>
      <c r="Q71" s="15">
        <v>-1850.58304</v>
      </c>
      <c r="R71" s="15">
        <v>-1862.7282999999998</v>
      </c>
      <c r="S71" s="15">
        <v>-1817.3350899999996</v>
      </c>
      <c r="T71" s="15">
        <v>-1827.1870699999999</v>
      </c>
      <c r="U71" s="15">
        <v>-1799.4585000000002</v>
      </c>
      <c r="V71" s="15">
        <v>-1683.59546</v>
      </c>
      <c r="W71" s="15">
        <v>-1644.3034700000003</v>
      </c>
      <c r="X71" s="15">
        <v>-1395.2961000000009</v>
      </c>
      <c r="Y71" s="15">
        <v>-1244.2372800000003</v>
      </c>
      <c r="Z71" s="15">
        <v>-1019.2876600000009</v>
      </c>
      <c r="AA71" s="15">
        <v>-914.29049000000032</v>
      </c>
      <c r="AB71" s="15">
        <v>-823.48267000000033</v>
      </c>
      <c r="AC71" s="15">
        <v>-732.42435999999998</v>
      </c>
      <c r="AD71" s="15">
        <v>-630.51869000000079</v>
      </c>
      <c r="AE71" s="15">
        <v>-611.3429900000001</v>
      </c>
      <c r="AF71" s="15">
        <v>-541.8508699999993</v>
      </c>
      <c r="AG71" s="15">
        <v>-479.57337000000007</v>
      </c>
    </row>
    <row r="72" spans="1:33" x14ac:dyDescent="0.25">
      <c r="A72" s="4" t="s">
        <v>56</v>
      </c>
      <c r="B72" s="4" t="s">
        <v>31</v>
      </c>
      <c r="C72" s="15">
        <v>47.612283419976734</v>
      </c>
      <c r="D72" s="15">
        <v>47.612283419976734</v>
      </c>
      <c r="E72" s="15">
        <v>1328.5996310166943</v>
      </c>
      <c r="F72" s="15">
        <v>5500.3123046026139</v>
      </c>
      <c r="G72" s="15">
        <v>10540.261621402617</v>
      </c>
      <c r="H72" s="15">
        <v>12032.913061402618</v>
      </c>
      <c r="I72" s="15">
        <v>16541.052459940656</v>
      </c>
      <c r="J72" s="15">
        <v>22056.645737867912</v>
      </c>
      <c r="K72" s="15">
        <v>24551.502781464627</v>
      </c>
      <c r="L72" s="15">
        <v>25590.465345061348</v>
      </c>
      <c r="M72" s="15">
        <v>32616.84279465806</v>
      </c>
      <c r="N72" s="15">
        <v>42644.304264254781</v>
      </c>
      <c r="O72" s="15">
        <v>57462.867324861974</v>
      </c>
      <c r="P72" s="15">
        <v>69787.524443445815</v>
      </c>
      <c r="Q72" s="15">
        <v>78457.629874805018</v>
      </c>
      <c r="R72" s="15">
        <v>89055.034366517008</v>
      </c>
      <c r="S72" s="15">
        <v>94157.39263975191</v>
      </c>
      <c r="T72" s="15">
        <v>100041.39449498024</v>
      </c>
      <c r="U72" s="15">
        <v>104619.26201114024</v>
      </c>
      <c r="V72" s="15">
        <v>107625.10968410026</v>
      </c>
      <c r="W72" s="15">
        <v>114226.15421306026</v>
      </c>
      <c r="X72" s="15">
        <v>114226.15421306026</v>
      </c>
      <c r="Y72" s="15">
        <v>114226.15421306026</v>
      </c>
      <c r="Z72" s="15">
        <v>114226.15421306026</v>
      </c>
      <c r="AA72" s="15">
        <v>114226.15421306026</v>
      </c>
      <c r="AB72" s="15">
        <v>114226.15421306026</v>
      </c>
      <c r="AC72" s="15">
        <v>114226.15421306026</v>
      </c>
      <c r="AD72" s="15">
        <v>114226.15421306026</v>
      </c>
      <c r="AE72" s="15">
        <v>114226.15421306026</v>
      </c>
      <c r="AF72" s="15">
        <v>114226.15421306026</v>
      </c>
      <c r="AG72" s="15">
        <v>114226.15421306026</v>
      </c>
    </row>
    <row r="73" spans="1:33" x14ac:dyDescent="0.25">
      <c r="A73" s="4" t="s">
        <v>57</v>
      </c>
      <c r="B73" s="4" t="s">
        <v>31</v>
      </c>
      <c r="C73" s="15">
        <v>-9.6991999999999994</v>
      </c>
      <c r="D73" s="15">
        <v>-19.511590000000002</v>
      </c>
      <c r="E73" s="15">
        <v>-19.542809999999999</v>
      </c>
      <c r="F73" s="15">
        <v>-19.652830000000002</v>
      </c>
      <c r="G73" s="15">
        <v>-19.896529999999998</v>
      </c>
      <c r="H73" s="15">
        <v>-19.843170000000001</v>
      </c>
      <c r="I73" s="15">
        <v>-19.750800000000002</v>
      </c>
      <c r="J73" s="15">
        <v>-20.041740000000001</v>
      </c>
      <c r="K73" s="15">
        <v>-20.47043</v>
      </c>
      <c r="L73" s="15">
        <v>-20.39705</v>
      </c>
      <c r="M73" s="15">
        <v>-20.57593</v>
      </c>
      <c r="N73" s="15">
        <v>-20.560210000000001</v>
      </c>
      <c r="O73" s="15">
        <v>-20.82723</v>
      </c>
      <c r="P73" s="15">
        <v>-20.98293</v>
      </c>
      <c r="Q73" s="15">
        <v>-21.462689999999998</v>
      </c>
      <c r="R73" s="15">
        <v>-22.054310000000001</v>
      </c>
      <c r="S73" s="15">
        <v>-22.467600000000001</v>
      </c>
      <c r="T73" s="15">
        <v>-22.708539999999999</v>
      </c>
      <c r="U73" s="15">
        <v>-23.01502</v>
      </c>
      <c r="V73" s="15">
        <v>-23.398710000000001</v>
      </c>
      <c r="W73" s="15">
        <v>-23.585529999999999</v>
      </c>
      <c r="X73" s="15">
        <v>-23.536670000000001</v>
      </c>
      <c r="Y73" s="15">
        <v>-23.530889999999999</v>
      </c>
      <c r="Z73" s="15">
        <v>-23.576609999999999</v>
      </c>
      <c r="AA73" s="15">
        <v>-23.652480000000001</v>
      </c>
      <c r="AB73" s="15">
        <v>-23.55855</v>
      </c>
      <c r="AC73" s="15">
        <v>-23.626919999999998</v>
      </c>
      <c r="AD73" s="15">
        <v>-23.630520000000001</v>
      </c>
      <c r="AE73" s="15">
        <v>-23.74248</v>
      </c>
      <c r="AF73" s="15">
        <v>-23.636959999999998</v>
      </c>
      <c r="AG73" s="15">
        <v>-23.631900000000002</v>
      </c>
    </row>
    <row r="74" spans="1:33" x14ac:dyDescent="0.25">
      <c r="A74" s="4" t="s">
        <v>29</v>
      </c>
      <c r="B74" s="4" t="s">
        <v>31</v>
      </c>
      <c r="C74" s="15">
        <v>239.89366931057521</v>
      </c>
      <c r="D74" s="15">
        <v>280.51721693715444</v>
      </c>
      <c r="E74" s="15">
        <v>354.87983987655934</v>
      </c>
      <c r="F74" s="15">
        <v>450.11163138730626</v>
      </c>
      <c r="G74" s="15">
        <v>548.60452294924835</v>
      </c>
      <c r="H74" s="15">
        <v>610.03932995121795</v>
      </c>
      <c r="I74" s="15">
        <v>694.74114184487735</v>
      </c>
      <c r="J74" s="15">
        <v>751.58478110693068</v>
      </c>
      <c r="K74" s="15">
        <v>808.72394321575666</v>
      </c>
      <c r="L74" s="15">
        <v>828.86613578549077</v>
      </c>
      <c r="M74" s="15">
        <v>855.8885171011716</v>
      </c>
      <c r="N74" s="15">
        <v>889.6288863044083</v>
      </c>
      <c r="O74" s="15">
        <v>907.81348040391276</v>
      </c>
      <c r="P74" s="15">
        <v>909.03695101358426</v>
      </c>
      <c r="Q74" s="15">
        <v>923.98770941162547</v>
      </c>
      <c r="R74" s="15">
        <v>936.71788089196525</v>
      </c>
      <c r="S74" s="15">
        <v>946.49295016733049</v>
      </c>
      <c r="T74" s="15">
        <v>953.5387977400751</v>
      </c>
      <c r="U74" s="15">
        <v>971.80966487038495</v>
      </c>
      <c r="V74" s="15">
        <v>985.73576642097214</v>
      </c>
      <c r="W74" s="15">
        <v>989.50721597736811</v>
      </c>
      <c r="X74" s="15">
        <v>967.62204377915987</v>
      </c>
      <c r="Y74" s="15">
        <v>947.06133765049344</v>
      </c>
      <c r="Z74" s="15">
        <v>923.54101431907657</v>
      </c>
      <c r="AA74" s="15">
        <v>889.04548669562791</v>
      </c>
      <c r="AB74" s="15">
        <v>853.39863379485359</v>
      </c>
      <c r="AC74" s="15">
        <v>859.61285447908813</v>
      </c>
      <c r="AD74" s="15">
        <v>860.0068498869332</v>
      </c>
      <c r="AE74" s="15">
        <v>846.57514531054949</v>
      </c>
      <c r="AF74" s="15">
        <v>833.63400680390805</v>
      </c>
      <c r="AG74" s="15">
        <v>820.69286829726843</v>
      </c>
    </row>
    <row r="75" spans="1:33" x14ac:dyDescent="0.25">
      <c r="A75" s="4" t="s">
        <v>30</v>
      </c>
      <c r="B75" s="4" t="s">
        <v>31</v>
      </c>
      <c r="C75" s="15">
        <v>-63.865522520758873</v>
      </c>
      <c r="D75" s="15">
        <v>-82.495113157664264</v>
      </c>
      <c r="E75" s="15">
        <v>-93.765280587015013</v>
      </c>
      <c r="F75" s="15">
        <v>-101.33305464373984</v>
      </c>
      <c r="G75" s="15">
        <v>-117.43370594355952</v>
      </c>
      <c r="H75" s="15">
        <v>-125.70773370654388</v>
      </c>
      <c r="I75" s="15">
        <v>-138.00032588763497</v>
      </c>
      <c r="J75" s="15">
        <v>-150.37029433939506</v>
      </c>
      <c r="K75" s="15">
        <v>-166.81749382904218</v>
      </c>
      <c r="L75" s="15">
        <v>-218.25743081053679</v>
      </c>
      <c r="M75" s="15">
        <v>-248.92973472287804</v>
      </c>
      <c r="N75" s="15">
        <v>-261.1674543774493</v>
      </c>
      <c r="O75" s="15">
        <v>-274.96080042201493</v>
      </c>
      <c r="P75" s="15">
        <v>-293.28092028435549</v>
      </c>
      <c r="Q75" s="15">
        <v>-321.37625137134364</v>
      </c>
      <c r="R75" s="15">
        <v>-342.08892617488709</v>
      </c>
      <c r="S75" s="15">
        <v>-377.80880556189095</v>
      </c>
      <c r="T75" s="15">
        <v>-412.09921958694304</v>
      </c>
      <c r="U75" s="15">
        <v>-441.60201309111744</v>
      </c>
      <c r="V75" s="15">
        <v>-466.25525549413396</v>
      </c>
      <c r="W75" s="15">
        <v>-488.89126995134302</v>
      </c>
      <c r="X75" s="15">
        <v>-505.57159868469444</v>
      </c>
      <c r="Y75" s="15">
        <v>-521.57007031875855</v>
      </c>
      <c r="Z75" s="15">
        <v>-541.57914628875278</v>
      </c>
      <c r="AA75" s="15">
        <v>-562.02207662950059</v>
      </c>
      <c r="AB75" s="15">
        <v>-572.46649859257559</v>
      </c>
      <c r="AC75" s="15">
        <v>-580.21399810853381</v>
      </c>
      <c r="AD75" s="15">
        <v>-596.09237544325788</v>
      </c>
      <c r="AE75" s="15">
        <v>-613.69138828485939</v>
      </c>
      <c r="AF75" s="15">
        <v>-629.8600213716727</v>
      </c>
      <c r="AG75" s="15">
        <v>-644.88528953503555</v>
      </c>
    </row>
    <row r="93" spans="1:33" ht="18.75" x14ac:dyDescent="0.3">
      <c r="A93" s="18" t="s">
        <v>126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21">
        <v>0</v>
      </c>
    </row>
    <row r="94" spans="1:33" x14ac:dyDescent="0.25">
      <c r="A94" s="1" t="s">
        <v>38</v>
      </c>
      <c r="B94" s="1"/>
      <c r="C94" s="1">
        <v>2020</v>
      </c>
      <c r="D94" s="1">
        <f>C94+1</f>
        <v>2021</v>
      </c>
      <c r="E94" s="1">
        <f t="shared" ref="E94:AG94" si="5">D94+1</f>
        <v>2022</v>
      </c>
      <c r="F94" s="1">
        <f t="shared" si="5"/>
        <v>2023</v>
      </c>
      <c r="G94" s="1">
        <f t="shared" si="5"/>
        <v>2024</v>
      </c>
      <c r="H94" s="1">
        <f t="shared" si="5"/>
        <v>2025</v>
      </c>
      <c r="I94" s="1">
        <f t="shared" si="5"/>
        <v>2026</v>
      </c>
      <c r="J94" s="1">
        <f t="shared" si="5"/>
        <v>2027</v>
      </c>
      <c r="K94" s="1">
        <f t="shared" si="5"/>
        <v>2028</v>
      </c>
      <c r="L94" s="1">
        <f t="shared" si="5"/>
        <v>2029</v>
      </c>
      <c r="M94" s="1">
        <f t="shared" si="5"/>
        <v>2030</v>
      </c>
      <c r="N94" s="1">
        <f t="shared" si="5"/>
        <v>2031</v>
      </c>
      <c r="O94" s="1">
        <f t="shared" si="5"/>
        <v>2032</v>
      </c>
      <c r="P94" s="1">
        <f t="shared" si="5"/>
        <v>2033</v>
      </c>
      <c r="Q94" s="1">
        <f t="shared" si="5"/>
        <v>2034</v>
      </c>
      <c r="R94" s="1">
        <f t="shared" si="5"/>
        <v>2035</v>
      </c>
      <c r="S94" s="1">
        <f t="shared" si="5"/>
        <v>2036</v>
      </c>
      <c r="T94" s="1">
        <f t="shared" si="5"/>
        <v>2037</v>
      </c>
      <c r="U94" s="1">
        <f t="shared" si="5"/>
        <v>2038</v>
      </c>
      <c r="V94" s="1">
        <f t="shared" si="5"/>
        <v>2039</v>
      </c>
      <c r="W94" s="1">
        <f t="shared" si="5"/>
        <v>2040</v>
      </c>
      <c r="X94" s="1">
        <f t="shared" si="5"/>
        <v>2041</v>
      </c>
      <c r="Y94" s="1">
        <f t="shared" si="5"/>
        <v>2042</v>
      </c>
      <c r="Z94" s="1">
        <f t="shared" si="5"/>
        <v>2043</v>
      </c>
      <c r="AA94" s="1">
        <f t="shared" si="5"/>
        <v>2044</v>
      </c>
      <c r="AB94" s="1">
        <f t="shared" si="5"/>
        <v>2045</v>
      </c>
      <c r="AC94" s="1">
        <f t="shared" si="5"/>
        <v>2046</v>
      </c>
      <c r="AD94" s="1">
        <f t="shared" si="5"/>
        <v>2047</v>
      </c>
      <c r="AE94" s="1">
        <f t="shared" si="5"/>
        <v>2048</v>
      </c>
      <c r="AF94" s="1">
        <f t="shared" si="5"/>
        <v>2049</v>
      </c>
      <c r="AG94" s="1">
        <f t="shared" si="5"/>
        <v>2050</v>
      </c>
    </row>
    <row r="95" spans="1:33" x14ac:dyDescent="0.25">
      <c r="A95" s="12" t="s">
        <v>58</v>
      </c>
      <c r="B95" s="12" t="s">
        <v>35</v>
      </c>
      <c r="C95" s="27">
        <v>0</v>
      </c>
      <c r="D95" s="27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0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27">
        <v>0</v>
      </c>
      <c r="Q95" s="27">
        <v>0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0</v>
      </c>
      <c r="AF95" s="27">
        <v>0</v>
      </c>
      <c r="AG95" s="27">
        <v>0</v>
      </c>
    </row>
    <row r="96" spans="1:33" x14ac:dyDescent="0.25">
      <c r="A96" s="12" t="s">
        <v>46</v>
      </c>
      <c r="B96" s="12" t="s">
        <v>35</v>
      </c>
      <c r="C96" s="27">
        <v>0</v>
      </c>
      <c r="D96" s="27">
        <v>0</v>
      </c>
      <c r="E96" s="27">
        <v>0</v>
      </c>
      <c r="F96" s="27">
        <v>0</v>
      </c>
      <c r="G96" s="27">
        <v>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0</v>
      </c>
      <c r="N96" s="27">
        <v>0</v>
      </c>
      <c r="O96" s="27">
        <v>0</v>
      </c>
      <c r="P96" s="27">
        <v>0</v>
      </c>
      <c r="Q96" s="27">
        <v>0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  <c r="AD96" s="27">
        <v>0</v>
      </c>
      <c r="AE96" s="27">
        <v>0</v>
      </c>
      <c r="AF96" s="27">
        <v>0</v>
      </c>
      <c r="AG96" s="27">
        <v>0</v>
      </c>
    </row>
    <row r="97" spans="1:34" x14ac:dyDescent="0.25">
      <c r="A97" s="12" t="s">
        <v>47</v>
      </c>
      <c r="B97" s="12" t="s">
        <v>35</v>
      </c>
      <c r="C97" s="27">
        <v>0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  <c r="M97" s="27">
        <v>0</v>
      </c>
      <c r="N97" s="27">
        <v>0</v>
      </c>
      <c r="O97" s="27">
        <v>0</v>
      </c>
      <c r="P97" s="27">
        <v>0</v>
      </c>
      <c r="Q97" s="27">
        <v>0</v>
      </c>
      <c r="R97" s="27">
        <v>0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0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</row>
    <row r="98" spans="1:34" x14ac:dyDescent="0.25">
      <c r="A98" s="12" t="s">
        <v>48</v>
      </c>
      <c r="B98" s="12" t="s">
        <v>35</v>
      </c>
      <c r="C98" s="27">
        <v>0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281.3</v>
      </c>
      <c r="L98" s="27">
        <v>281.3</v>
      </c>
      <c r="M98" s="27">
        <v>1406.5</v>
      </c>
      <c r="N98" s="27">
        <v>3388.2</v>
      </c>
      <c r="O98" s="27">
        <v>4410.5</v>
      </c>
      <c r="P98" s="27">
        <v>4833.6000000000004</v>
      </c>
      <c r="Q98" s="27">
        <v>5127.5</v>
      </c>
      <c r="R98" s="27">
        <v>5573.5</v>
      </c>
      <c r="S98" s="27">
        <v>5573.5</v>
      </c>
      <c r="T98" s="27">
        <v>5573.5</v>
      </c>
      <c r="U98" s="27">
        <v>5573.5</v>
      </c>
      <c r="V98" s="27">
        <v>5573.5</v>
      </c>
      <c r="W98" s="27">
        <v>5573.5</v>
      </c>
      <c r="X98" s="27">
        <v>5573.5</v>
      </c>
      <c r="Y98" s="27">
        <v>5573.5</v>
      </c>
      <c r="Z98" s="27">
        <v>5573.5</v>
      </c>
      <c r="AA98" s="27">
        <v>5573.5</v>
      </c>
      <c r="AB98" s="27">
        <v>5573.5</v>
      </c>
      <c r="AC98" s="27">
        <v>5573.5</v>
      </c>
      <c r="AD98" s="27">
        <v>5573.5</v>
      </c>
      <c r="AE98" s="27">
        <v>5573.5</v>
      </c>
      <c r="AF98" s="27">
        <v>5573.5</v>
      </c>
      <c r="AG98" s="27">
        <v>5573.5</v>
      </c>
      <c r="AH98" s="12"/>
    </row>
    <row r="99" spans="1:34" x14ac:dyDescent="0.25">
      <c r="A99" s="12" t="s">
        <v>49</v>
      </c>
      <c r="B99" s="12" t="s">
        <v>35</v>
      </c>
      <c r="C99" s="27">
        <v>0</v>
      </c>
      <c r="D99" s="27">
        <v>0</v>
      </c>
      <c r="E99" s="27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1014.8000000000001</v>
      </c>
      <c r="N99" s="27">
        <v>3433.9000000000005</v>
      </c>
      <c r="O99" s="27">
        <v>3813.9000000000005</v>
      </c>
      <c r="P99" s="27">
        <v>5120.1000000000004</v>
      </c>
      <c r="Q99" s="27">
        <v>5120.1000000000004</v>
      </c>
      <c r="R99" s="27">
        <v>5120.1000000000004</v>
      </c>
      <c r="S99" s="27">
        <v>5120.1000000000004</v>
      </c>
      <c r="T99" s="27">
        <v>5120.1000000000004</v>
      </c>
      <c r="U99" s="27">
        <v>5120.1000000000004</v>
      </c>
      <c r="V99" s="27">
        <v>5120.1000000000004</v>
      </c>
      <c r="W99" s="27">
        <v>5120.1000000000004</v>
      </c>
      <c r="X99" s="27">
        <v>6212.5</v>
      </c>
      <c r="Y99" s="27">
        <v>6212.5</v>
      </c>
      <c r="Z99" s="27">
        <v>7684.9</v>
      </c>
      <c r="AA99" s="27">
        <v>7684.9</v>
      </c>
      <c r="AB99" s="27">
        <v>9031.2000000000007</v>
      </c>
      <c r="AC99" s="27">
        <v>10123.6</v>
      </c>
      <c r="AD99" s="27">
        <v>11216</v>
      </c>
      <c r="AE99" s="27">
        <v>11762.2</v>
      </c>
      <c r="AF99" s="27">
        <v>12854.6</v>
      </c>
      <c r="AG99" s="27">
        <v>14327</v>
      </c>
    </row>
    <row r="100" spans="1:34" x14ac:dyDescent="0.25">
      <c r="A100" s="12" t="s">
        <v>50</v>
      </c>
      <c r="B100" s="12" t="s">
        <v>35</v>
      </c>
      <c r="C100" s="27">
        <v>0</v>
      </c>
      <c r="D100" s="27">
        <v>0</v>
      </c>
      <c r="E100" s="27">
        <v>0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0</v>
      </c>
      <c r="AF100" s="27">
        <v>0</v>
      </c>
      <c r="AG100" s="27">
        <v>0</v>
      </c>
    </row>
    <row r="101" spans="1:34" x14ac:dyDescent="0.25">
      <c r="A101" s="12" t="s">
        <v>51</v>
      </c>
      <c r="B101" s="12" t="s">
        <v>35</v>
      </c>
      <c r="C101" s="27">
        <v>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</row>
    <row r="102" spans="1:34" x14ac:dyDescent="0.25">
      <c r="A102" s="12" t="s">
        <v>52</v>
      </c>
      <c r="B102" s="12" t="s">
        <v>35</v>
      </c>
      <c r="C102" s="27">
        <v>0</v>
      </c>
      <c r="D102" s="27">
        <v>0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</row>
    <row r="103" spans="1:34" x14ac:dyDescent="0.25">
      <c r="A103" s="12" t="s">
        <v>53</v>
      </c>
      <c r="B103" s="12" t="s">
        <v>35</v>
      </c>
      <c r="C103" s="27">
        <v>2.0041249999999877</v>
      </c>
      <c r="D103" s="27">
        <v>4.0082499999999754</v>
      </c>
      <c r="E103" s="27">
        <v>22.508249999999975</v>
      </c>
      <c r="F103" s="27">
        <v>41.208249999999964</v>
      </c>
      <c r="G103" s="27">
        <v>41.408249999999953</v>
      </c>
      <c r="H103" s="27">
        <v>41.408249999999953</v>
      </c>
      <c r="I103" s="27">
        <v>41.408249999999953</v>
      </c>
      <c r="J103" s="27">
        <v>41.408249999999953</v>
      </c>
      <c r="K103" s="27">
        <v>41.408249999999953</v>
      </c>
      <c r="L103" s="27">
        <v>41.408249999999953</v>
      </c>
      <c r="M103" s="27">
        <v>41.408249999999953</v>
      </c>
      <c r="N103" s="27">
        <v>41.408249999999953</v>
      </c>
      <c r="O103" s="27">
        <v>41.408249999999953</v>
      </c>
      <c r="P103" s="27">
        <v>41.408249999999953</v>
      </c>
      <c r="Q103" s="27">
        <v>41.408249999999953</v>
      </c>
      <c r="R103" s="27">
        <v>41.408249999999953</v>
      </c>
      <c r="S103" s="27">
        <v>41.408249999999953</v>
      </c>
      <c r="T103" s="27">
        <v>41.408249999999953</v>
      </c>
      <c r="U103" s="27">
        <v>41.408249999999953</v>
      </c>
      <c r="V103" s="27">
        <v>41.408249999999953</v>
      </c>
      <c r="W103" s="27">
        <v>41.408249999999953</v>
      </c>
      <c r="X103" s="27">
        <v>41.408249999999953</v>
      </c>
      <c r="Y103" s="27">
        <v>41.408249999999953</v>
      </c>
      <c r="Z103" s="27">
        <v>41.408249999999953</v>
      </c>
      <c r="AA103" s="27">
        <v>41.408249999999953</v>
      </c>
      <c r="AB103" s="27">
        <v>41.408249999999953</v>
      </c>
      <c r="AC103" s="27">
        <v>41.408249999999953</v>
      </c>
      <c r="AD103" s="27">
        <v>41.408249999999953</v>
      </c>
      <c r="AE103" s="27">
        <v>41.408249999999953</v>
      </c>
      <c r="AF103" s="27">
        <v>41.408249999999953</v>
      </c>
      <c r="AG103" s="27">
        <v>41.408249999999953</v>
      </c>
    </row>
    <row r="104" spans="1:34" x14ac:dyDescent="0.25">
      <c r="A104" s="12" t="s">
        <v>54</v>
      </c>
      <c r="B104" s="12" t="s">
        <v>35</v>
      </c>
      <c r="C104" s="27">
        <v>4037</v>
      </c>
      <c r="D104" s="27">
        <v>6612</v>
      </c>
      <c r="E104" s="27">
        <v>9209.0000000000018</v>
      </c>
      <c r="F104" s="27">
        <v>16179.003278688524</v>
      </c>
      <c r="G104" s="27">
        <v>18746.903278688525</v>
      </c>
      <c r="H104" s="27">
        <v>19126.903278688525</v>
      </c>
      <c r="I104" s="27">
        <v>22713.403278688525</v>
      </c>
      <c r="J104" s="27">
        <v>23125.903278688525</v>
      </c>
      <c r="K104" s="27">
        <v>23245.903278688525</v>
      </c>
      <c r="L104" s="27">
        <v>23365.903278688525</v>
      </c>
      <c r="M104" s="27">
        <v>24172.803278688523</v>
      </c>
      <c r="N104" s="27">
        <v>24697.803278688523</v>
      </c>
      <c r="O104" s="27">
        <v>25159.403278688522</v>
      </c>
      <c r="P104" s="27">
        <v>25513.603278688523</v>
      </c>
      <c r="Q104" s="27">
        <v>25770.803278688523</v>
      </c>
      <c r="R104" s="27">
        <v>25964.903278688522</v>
      </c>
      <c r="S104" s="27">
        <v>26264.903278688522</v>
      </c>
      <c r="T104" s="27">
        <v>26264.903278688522</v>
      </c>
      <c r="U104" s="27">
        <v>26264.903278688522</v>
      </c>
      <c r="V104" s="27">
        <v>26554.903278688522</v>
      </c>
      <c r="W104" s="27">
        <v>26844.903278688522</v>
      </c>
      <c r="X104" s="27">
        <v>26844.903278688522</v>
      </c>
      <c r="Y104" s="27">
        <v>26844.903278688522</v>
      </c>
      <c r="Z104" s="27">
        <v>26844.903278688522</v>
      </c>
      <c r="AA104" s="27">
        <v>26844.903278688522</v>
      </c>
      <c r="AB104" s="27">
        <v>26844.903278688522</v>
      </c>
      <c r="AC104" s="27">
        <v>26844.903278688522</v>
      </c>
      <c r="AD104" s="27">
        <v>26844.903278688522</v>
      </c>
      <c r="AE104" s="27">
        <v>26844.903278688522</v>
      </c>
      <c r="AF104" s="27">
        <v>26844.903278688522</v>
      </c>
      <c r="AG104" s="27">
        <v>26844.903278688522</v>
      </c>
    </row>
    <row r="105" spans="1:34" x14ac:dyDescent="0.25">
      <c r="A105" s="12" t="s">
        <v>55</v>
      </c>
      <c r="B105" s="12" t="s">
        <v>35</v>
      </c>
      <c r="C105" s="27">
        <v>16.75</v>
      </c>
      <c r="D105" s="27">
        <v>26.75</v>
      </c>
      <c r="E105" s="27">
        <v>26.75</v>
      </c>
      <c r="F105" s="27">
        <v>26.75</v>
      </c>
      <c r="G105" s="27">
        <v>26.75</v>
      </c>
      <c r="H105" s="27">
        <v>44.25</v>
      </c>
      <c r="I105" s="27">
        <v>61.75</v>
      </c>
      <c r="J105" s="27">
        <v>106.75000000000003</v>
      </c>
      <c r="K105" s="27">
        <v>151.75000000000003</v>
      </c>
      <c r="L105" s="27">
        <v>151.75000000000003</v>
      </c>
      <c r="M105" s="27">
        <v>151.75000000000003</v>
      </c>
      <c r="N105" s="27">
        <v>151.75000000000003</v>
      </c>
      <c r="O105" s="27">
        <v>151.75000000000003</v>
      </c>
      <c r="P105" s="27">
        <v>151.75000000000003</v>
      </c>
      <c r="Q105" s="27">
        <v>151.75000000000003</v>
      </c>
      <c r="R105" s="27">
        <v>151.75000000000003</v>
      </c>
      <c r="S105" s="27">
        <v>151.75000000000003</v>
      </c>
      <c r="T105" s="27">
        <v>151.75000000000003</v>
      </c>
      <c r="U105" s="27">
        <v>151.75000000000003</v>
      </c>
      <c r="V105" s="27">
        <v>151.75000000000003</v>
      </c>
      <c r="W105" s="27">
        <v>151.75000000000003</v>
      </c>
      <c r="X105" s="27">
        <v>151.75000000000003</v>
      </c>
      <c r="Y105" s="27">
        <v>151.75000000000003</v>
      </c>
      <c r="Z105" s="27">
        <v>151.75000000000003</v>
      </c>
      <c r="AA105" s="27">
        <v>151.75000000000003</v>
      </c>
      <c r="AB105" s="27">
        <v>151.75000000000003</v>
      </c>
      <c r="AC105" s="27">
        <v>151.75000000000003</v>
      </c>
      <c r="AD105" s="27">
        <v>151.75000000000003</v>
      </c>
      <c r="AE105" s="27">
        <v>151.75000000000003</v>
      </c>
      <c r="AF105" s="27">
        <v>151.75000000000003</v>
      </c>
      <c r="AG105" s="27">
        <v>151.75000000000003</v>
      </c>
    </row>
    <row r="106" spans="1:34" x14ac:dyDescent="0.25">
      <c r="A106" s="12" t="s">
        <v>56</v>
      </c>
      <c r="B106" s="12" t="s">
        <v>35</v>
      </c>
      <c r="C106" s="27">
        <v>440.58547999999962</v>
      </c>
      <c r="D106" s="27">
        <v>440.58547999999962</v>
      </c>
      <c r="E106" s="27">
        <v>920.58547999999962</v>
      </c>
      <c r="F106" s="27">
        <v>2355.5854799999993</v>
      </c>
      <c r="G106" s="27">
        <v>4625.5854799999988</v>
      </c>
      <c r="H106" s="27">
        <v>5225.5854799999988</v>
      </c>
      <c r="I106" s="27">
        <v>7070.5854799999988</v>
      </c>
      <c r="J106" s="27">
        <v>9380.5854799999979</v>
      </c>
      <c r="K106" s="27">
        <v>10560.585479999998</v>
      </c>
      <c r="L106" s="27">
        <v>11040.585479999998</v>
      </c>
      <c r="M106" s="27">
        <v>14470.585479999998</v>
      </c>
      <c r="N106" s="27">
        <v>19060.585479999998</v>
      </c>
      <c r="O106" s="27">
        <v>26010.585480000002</v>
      </c>
      <c r="P106" s="27">
        <v>31810.585480000002</v>
      </c>
      <c r="Q106" s="27">
        <v>36030.585480000002</v>
      </c>
      <c r="R106" s="27">
        <v>41195.585480000002</v>
      </c>
      <c r="S106" s="27">
        <v>43515.585480000002</v>
      </c>
      <c r="T106" s="27">
        <v>46295.585480000002</v>
      </c>
      <c r="U106" s="27">
        <v>48535.585480000002</v>
      </c>
      <c r="V106" s="27">
        <v>50045.585480000002</v>
      </c>
      <c r="W106" s="27">
        <v>53175.585480000002</v>
      </c>
      <c r="X106" s="27">
        <v>53175.585480000002</v>
      </c>
      <c r="Y106" s="27">
        <v>53175.585480000002</v>
      </c>
      <c r="Z106" s="27">
        <v>53175.585480000002</v>
      </c>
      <c r="AA106" s="27">
        <v>53175.585480000002</v>
      </c>
      <c r="AB106" s="27">
        <v>53175.585480000002</v>
      </c>
      <c r="AC106" s="27">
        <v>53175.585480000002</v>
      </c>
      <c r="AD106" s="27">
        <v>53175.585480000002</v>
      </c>
      <c r="AE106" s="27">
        <v>53175.585480000002</v>
      </c>
      <c r="AF106" s="27">
        <v>53175.585480000002</v>
      </c>
      <c r="AG106" s="27">
        <v>53175.585480000002</v>
      </c>
    </row>
    <row r="107" spans="1:34" x14ac:dyDescent="0.25">
      <c r="A107" s="12" t="s">
        <v>57</v>
      </c>
      <c r="B107" s="12" t="s">
        <v>35</v>
      </c>
      <c r="C107" s="27">
        <v>0</v>
      </c>
      <c r="D107" s="27">
        <v>0</v>
      </c>
      <c r="E107" s="27">
        <v>0</v>
      </c>
      <c r="F107" s="27">
        <v>0</v>
      </c>
      <c r="G107" s="27">
        <v>0</v>
      </c>
      <c r="H107" s="27">
        <v>0</v>
      </c>
      <c r="I107" s="27">
        <v>0</v>
      </c>
      <c r="J107" s="27">
        <v>0</v>
      </c>
      <c r="K107" s="27">
        <v>0</v>
      </c>
      <c r="L107" s="27">
        <v>0</v>
      </c>
      <c r="M107" s="27">
        <v>0</v>
      </c>
      <c r="N107" s="27">
        <v>0</v>
      </c>
      <c r="O107" s="27">
        <v>0</v>
      </c>
      <c r="P107" s="27">
        <v>0</v>
      </c>
      <c r="Q107" s="27">
        <v>0</v>
      </c>
      <c r="R107" s="27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0</v>
      </c>
      <c r="AC107" s="27">
        <v>0</v>
      </c>
      <c r="AD107" s="27">
        <v>0</v>
      </c>
      <c r="AE107" s="27">
        <v>0</v>
      </c>
      <c r="AF107" s="27">
        <v>0</v>
      </c>
      <c r="AG107" s="27">
        <v>0</v>
      </c>
    </row>
    <row r="108" spans="1:34" x14ac:dyDescent="0.25">
      <c r="A108" s="12" t="s">
        <v>29</v>
      </c>
      <c r="B108" s="12" t="s">
        <v>35</v>
      </c>
      <c r="C108" s="27">
        <v>6471.0183410345317</v>
      </c>
      <c r="D108" s="27">
        <v>6800.5278553775188</v>
      </c>
      <c r="E108" s="27">
        <v>7118.6959282873231</v>
      </c>
      <c r="F108" s="27">
        <v>7431.1622108502897</v>
      </c>
      <c r="G108" s="27">
        <v>7720.0106815294384</v>
      </c>
      <c r="H108" s="27">
        <v>7977.4669299955813</v>
      </c>
      <c r="I108" s="27">
        <v>8213.6620200950783</v>
      </c>
      <c r="J108" s="27">
        <v>8411.5820165918249</v>
      </c>
      <c r="K108" s="27">
        <v>8598.3332814208461</v>
      </c>
      <c r="L108" s="27">
        <v>8780.1747423954766</v>
      </c>
      <c r="M108" s="27">
        <v>8957.3208459129182</v>
      </c>
      <c r="N108" s="27">
        <v>9128.7218519032413</v>
      </c>
      <c r="O108" s="27">
        <v>9291.2112913061046</v>
      </c>
      <c r="P108" s="27">
        <v>9443.6055761593034</v>
      </c>
      <c r="Q108" s="27">
        <v>9596.9268052016378</v>
      </c>
      <c r="R108" s="27">
        <v>9741.9741269232782</v>
      </c>
      <c r="S108" s="27">
        <v>9895.4855276721846</v>
      </c>
      <c r="T108" s="27">
        <v>10049.540698725124</v>
      </c>
      <c r="U108" s="27">
        <v>10213.293483828151</v>
      </c>
      <c r="V108" s="27">
        <v>10375.863405287069</v>
      </c>
      <c r="W108" s="27">
        <v>10534.880755558761</v>
      </c>
      <c r="X108" s="27">
        <v>10673.120453690275</v>
      </c>
      <c r="Y108" s="27">
        <v>10822.054560574943</v>
      </c>
      <c r="Z108" s="27">
        <v>10973.737340266964</v>
      </c>
      <c r="AA108" s="27">
        <v>11123.606800849106</v>
      </c>
      <c r="AB108" s="27">
        <v>11273.111059453198</v>
      </c>
      <c r="AC108" s="27">
        <v>11454.688659921452</v>
      </c>
      <c r="AD108" s="27">
        <v>11635.613265647076</v>
      </c>
      <c r="AE108" s="27">
        <v>11815.186453591856</v>
      </c>
      <c r="AF108" s="27">
        <v>11998.756278401117</v>
      </c>
      <c r="AG108" s="27">
        <v>12175.05062824611</v>
      </c>
    </row>
    <row r="109" spans="1:34" x14ac:dyDescent="0.25">
      <c r="A109" s="12" t="s">
        <v>30</v>
      </c>
      <c r="B109" s="12" t="s">
        <v>35</v>
      </c>
      <c r="C109" s="27">
        <v>727.94707401527069</v>
      </c>
      <c r="D109" s="27">
        <v>951.67803508818224</v>
      </c>
      <c r="E109" s="27">
        <v>1176.1079278565658</v>
      </c>
      <c r="F109" s="27">
        <v>1391.9466083905108</v>
      </c>
      <c r="G109" s="27">
        <v>1603.4491947656709</v>
      </c>
      <c r="H109" s="27">
        <v>1813.5861425130222</v>
      </c>
      <c r="I109" s="27">
        <v>2023.732652274477</v>
      </c>
      <c r="J109" s="27">
        <v>2227.8340537290755</v>
      </c>
      <c r="K109" s="27">
        <v>2430.9817095862136</v>
      </c>
      <c r="L109" s="27">
        <v>2629.3989669933749</v>
      </c>
      <c r="M109" s="27">
        <v>2821.9458559305558</v>
      </c>
      <c r="N109" s="27">
        <v>3013.5476913843654</v>
      </c>
      <c r="O109" s="27">
        <v>3198.3531493778964</v>
      </c>
      <c r="P109" s="27">
        <v>3379.8770021705941</v>
      </c>
      <c r="Q109" s="27">
        <v>3557.0579332049811</v>
      </c>
      <c r="R109" s="27">
        <v>3718.8849462123808</v>
      </c>
      <c r="S109" s="27">
        <v>3888.9784950626381</v>
      </c>
      <c r="T109" s="27">
        <v>4055.2168637297868</v>
      </c>
      <c r="U109" s="27">
        <v>4223.1274844990248</v>
      </c>
      <c r="V109" s="27">
        <v>4391.742356891722</v>
      </c>
      <c r="W109" s="27">
        <v>4559.3794436004337</v>
      </c>
      <c r="X109" s="27">
        <v>4733.8425013520973</v>
      </c>
      <c r="Y109" s="27">
        <v>4910.7618198715818</v>
      </c>
      <c r="Z109" s="27">
        <v>5086.4879618903406</v>
      </c>
      <c r="AA109" s="27">
        <v>5264.1315842641006</v>
      </c>
      <c r="AB109" s="27">
        <v>5443.8161304646328</v>
      </c>
      <c r="AC109" s="27">
        <v>5630.3937871170901</v>
      </c>
      <c r="AD109" s="27">
        <v>5815.1000805095237</v>
      </c>
      <c r="AE109" s="27">
        <v>6001.6437249386872</v>
      </c>
      <c r="AF109" s="27">
        <v>6194.4719772722774</v>
      </c>
      <c r="AG109" s="27">
        <v>6358.0098678600716</v>
      </c>
    </row>
    <row r="111" spans="1:34" x14ac:dyDescent="0.25">
      <c r="A111" s="1" t="s">
        <v>39</v>
      </c>
      <c r="B111" s="1"/>
      <c r="C111" s="1">
        <f>C94</f>
        <v>2020</v>
      </c>
      <c r="D111" s="1">
        <f t="shared" ref="D111:AG111" si="6">D94</f>
        <v>2021</v>
      </c>
      <c r="E111" s="1">
        <f t="shared" si="6"/>
        <v>2022</v>
      </c>
      <c r="F111" s="1">
        <f t="shared" si="6"/>
        <v>2023</v>
      </c>
      <c r="G111" s="1">
        <f t="shared" si="6"/>
        <v>2024</v>
      </c>
      <c r="H111" s="1">
        <f t="shared" si="6"/>
        <v>2025</v>
      </c>
      <c r="I111" s="1">
        <f t="shared" si="6"/>
        <v>2026</v>
      </c>
      <c r="J111" s="1">
        <f t="shared" si="6"/>
        <v>2027</v>
      </c>
      <c r="K111" s="1">
        <f t="shared" si="6"/>
        <v>2028</v>
      </c>
      <c r="L111" s="1">
        <f t="shared" si="6"/>
        <v>2029</v>
      </c>
      <c r="M111" s="1">
        <f t="shared" si="6"/>
        <v>2030</v>
      </c>
      <c r="N111" s="1">
        <f t="shared" si="6"/>
        <v>2031</v>
      </c>
      <c r="O111" s="1">
        <f t="shared" si="6"/>
        <v>2032</v>
      </c>
      <c r="P111" s="1">
        <f t="shared" si="6"/>
        <v>2033</v>
      </c>
      <c r="Q111" s="1">
        <f t="shared" si="6"/>
        <v>2034</v>
      </c>
      <c r="R111" s="1">
        <f t="shared" si="6"/>
        <v>2035</v>
      </c>
      <c r="S111" s="1">
        <f t="shared" si="6"/>
        <v>2036</v>
      </c>
      <c r="T111" s="1">
        <f t="shared" si="6"/>
        <v>2037</v>
      </c>
      <c r="U111" s="1">
        <f t="shared" si="6"/>
        <v>2038</v>
      </c>
      <c r="V111" s="1">
        <f t="shared" si="6"/>
        <v>2039</v>
      </c>
      <c r="W111" s="1">
        <f t="shared" si="6"/>
        <v>2040</v>
      </c>
      <c r="X111" s="1">
        <f t="shared" si="6"/>
        <v>2041</v>
      </c>
      <c r="Y111" s="1">
        <f t="shared" si="6"/>
        <v>2042</v>
      </c>
      <c r="Z111" s="1">
        <f t="shared" si="6"/>
        <v>2043</v>
      </c>
      <c r="AA111" s="1">
        <f t="shared" si="6"/>
        <v>2044</v>
      </c>
      <c r="AB111" s="1">
        <f t="shared" si="6"/>
        <v>2045</v>
      </c>
      <c r="AC111" s="1">
        <f t="shared" si="6"/>
        <v>2046</v>
      </c>
      <c r="AD111" s="1">
        <f t="shared" si="6"/>
        <v>2047</v>
      </c>
      <c r="AE111" s="1">
        <f t="shared" si="6"/>
        <v>2048</v>
      </c>
      <c r="AF111" s="1">
        <f t="shared" si="6"/>
        <v>2049</v>
      </c>
      <c r="AG111" s="1">
        <f t="shared" si="6"/>
        <v>2050</v>
      </c>
    </row>
    <row r="112" spans="1:34" x14ac:dyDescent="0.25">
      <c r="A112" s="4" t="s">
        <v>45</v>
      </c>
      <c r="B112" s="4" t="s">
        <v>35</v>
      </c>
      <c r="C112" s="15">
        <v>3910.3999999999992</v>
      </c>
      <c r="D112" s="15">
        <v>4173.5999999999995</v>
      </c>
      <c r="E112" s="15">
        <v>4173.5999999999995</v>
      </c>
      <c r="F112" s="15">
        <v>4763.2999999999993</v>
      </c>
      <c r="G112" s="15">
        <v>7270.5999999999985</v>
      </c>
      <c r="H112" s="15">
        <v>8124.2999999999984</v>
      </c>
      <c r="I112" s="15">
        <v>9013.5199999999986</v>
      </c>
      <c r="J112" s="15">
        <v>9013.5199999999986</v>
      </c>
      <c r="K112" s="15">
        <v>9787.5199999999986</v>
      </c>
      <c r="L112" s="15">
        <v>9851.9199999999983</v>
      </c>
      <c r="M112" s="15">
        <v>11494.099999999999</v>
      </c>
      <c r="N112" s="15">
        <v>15163.539999999997</v>
      </c>
      <c r="O112" s="15">
        <v>16908.819199999998</v>
      </c>
      <c r="P112" s="15">
        <v>16908.819199999998</v>
      </c>
      <c r="Q112" s="15">
        <v>18770.759199999997</v>
      </c>
      <c r="R112" s="15">
        <v>18770.759199999997</v>
      </c>
      <c r="S112" s="15">
        <v>18770.759199999997</v>
      </c>
      <c r="T112" s="15">
        <v>18770.759199999997</v>
      </c>
      <c r="U112" s="15">
        <v>18770.759199999997</v>
      </c>
      <c r="V112" s="15">
        <v>18770.759199999997</v>
      </c>
      <c r="W112" s="15">
        <v>18770.759199999997</v>
      </c>
      <c r="X112" s="15">
        <v>18770.759199999997</v>
      </c>
      <c r="Y112" s="15">
        <v>18770.759199999997</v>
      </c>
      <c r="Z112" s="15">
        <v>18770.759199999997</v>
      </c>
      <c r="AA112" s="15">
        <v>18770.759199999997</v>
      </c>
      <c r="AB112" s="15">
        <v>18770.759199999997</v>
      </c>
      <c r="AC112" s="15">
        <v>18770.759199999997</v>
      </c>
      <c r="AD112" s="15">
        <v>18770.759199999997</v>
      </c>
      <c r="AE112" s="15">
        <v>18770.759199999997</v>
      </c>
      <c r="AF112" s="15">
        <v>18770.759199999997</v>
      </c>
      <c r="AG112" s="15">
        <v>18770.759199999997</v>
      </c>
    </row>
    <row r="113" spans="1:33" x14ac:dyDescent="0.25">
      <c r="A113" s="4" t="s">
        <v>46</v>
      </c>
      <c r="B113" s="4" t="s">
        <v>35</v>
      </c>
      <c r="C113" s="15">
        <v>174.8</v>
      </c>
      <c r="D113" s="15">
        <v>174.8</v>
      </c>
      <c r="E113" s="15">
        <v>358.8</v>
      </c>
      <c r="F113" s="15">
        <v>1051.9279999999999</v>
      </c>
      <c r="G113" s="15">
        <v>1705.3119999999999</v>
      </c>
      <c r="H113" s="15">
        <v>1705.3119999999999</v>
      </c>
      <c r="I113" s="15">
        <v>1705.3119999999999</v>
      </c>
      <c r="J113" s="15">
        <v>2026.576</v>
      </c>
      <c r="K113" s="15">
        <v>2026.576</v>
      </c>
      <c r="L113" s="15">
        <v>2026.576</v>
      </c>
      <c r="M113" s="15">
        <v>2026.576</v>
      </c>
      <c r="N113" s="15">
        <v>4924.7199999999993</v>
      </c>
      <c r="O113" s="15">
        <v>4924.7199999999993</v>
      </c>
      <c r="P113" s="15">
        <v>4924.7199999999993</v>
      </c>
      <c r="Q113" s="15">
        <v>4924.7199999999993</v>
      </c>
      <c r="R113" s="15">
        <v>4924.7199999999993</v>
      </c>
      <c r="S113" s="15">
        <v>4924.7199999999993</v>
      </c>
      <c r="T113" s="15">
        <v>4924.7199999999993</v>
      </c>
      <c r="U113" s="15">
        <v>4924.7199999999993</v>
      </c>
      <c r="V113" s="15">
        <v>4924.7199999999993</v>
      </c>
      <c r="W113" s="15">
        <v>4924.7199999999993</v>
      </c>
      <c r="X113" s="15">
        <v>4924.7199999999993</v>
      </c>
      <c r="Y113" s="15">
        <v>4924.7199999999993</v>
      </c>
      <c r="Z113" s="15">
        <v>4924.7199999999993</v>
      </c>
      <c r="AA113" s="15">
        <v>4924.7199999999993</v>
      </c>
      <c r="AB113" s="15">
        <v>4924.7199999999993</v>
      </c>
      <c r="AC113" s="15">
        <v>4924.7199999999993</v>
      </c>
      <c r="AD113" s="15">
        <v>4924.7199999999993</v>
      </c>
      <c r="AE113" s="15">
        <v>4924.7199999999993</v>
      </c>
      <c r="AF113" s="15">
        <v>4924.7199999999993</v>
      </c>
      <c r="AG113" s="15">
        <v>4924.7199999999993</v>
      </c>
    </row>
    <row r="114" spans="1:33" x14ac:dyDescent="0.25">
      <c r="A114" s="4" t="s">
        <v>47</v>
      </c>
      <c r="B114" s="4" t="s">
        <v>35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</row>
    <row r="115" spans="1:33" x14ac:dyDescent="0.25">
      <c r="A115" s="4" t="s">
        <v>48</v>
      </c>
      <c r="B115" s="4" t="s">
        <v>35</v>
      </c>
      <c r="C115" s="15">
        <v>43.78</v>
      </c>
      <c r="D115" s="15">
        <v>65.67</v>
      </c>
      <c r="E115" s="15">
        <v>65.67</v>
      </c>
      <c r="F115" s="15">
        <v>65.67</v>
      </c>
      <c r="G115" s="15">
        <v>65.67</v>
      </c>
      <c r="H115" s="15">
        <v>65.67</v>
      </c>
      <c r="I115" s="15">
        <v>65.67</v>
      </c>
      <c r="J115" s="15">
        <v>157.23000000000002</v>
      </c>
      <c r="K115" s="15">
        <v>157.23000000000002</v>
      </c>
      <c r="L115" s="15">
        <v>157.23000000000002</v>
      </c>
      <c r="M115" s="15">
        <v>157.23000000000002</v>
      </c>
      <c r="N115" s="15">
        <v>157.23000000000002</v>
      </c>
      <c r="O115" s="15">
        <v>157.23000000000002</v>
      </c>
      <c r="P115" s="15">
        <v>355.75240000000002</v>
      </c>
      <c r="Q115" s="15">
        <v>621.18143000000009</v>
      </c>
      <c r="R115" s="15">
        <v>669.94143000000008</v>
      </c>
      <c r="S115" s="15">
        <v>718.70143000000007</v>
      </c>
      <c r="T115" s="15">
        <v>718.70143000000007</v>
      </c>
      <c r="U115" s="15">
        <v>718.70143000000007</v>
      </c>
      <c r="V115" s="15">
        <v>718.70143000000007</v>
      </c>
      <c r="W115" s="15">
        <v>718.70143000000007</v>
      </c>
      <c r="X115" s="15">
        <v>718.70143000000007</v>
      </c>
      <c r="Y115" s="15">
        <v>718.70143000000007</v>
      </c>
      <c r="Z115" s="15">
        <v>915.70143000000007</v>
      </c>
      <c r="AA115" s="15">
        <v>915.70143000000007</v>
      </c>
      <c r="AB115" s="15">
        <v>915.70143000000007</v>
      </c>
      <c r="AC115" s="15">
        <v>915.70143000000007</v>
      </c>
      <c r="AD115" s="15">
        <v>915.70143000000007</v>
      </c>
      <c r="AE115" s="15">
        <v>915.70143000000007</v>
      </c>
      <c r="AF115" s="15">
        <v>915.70143000000007</v>
      </c>
      <c r="AG115" s="15">
        <v>915.70143000000007</v>
      </c>
    </row>
    <row r="116" spans="1:33" x14ac:dyDescent="0.25">
      <c r="A116" s="4" t="s">
        <v>49</v>
      </c>
      <c r="B116" s="4" t="s">
        <v>35</v>
      </c>
      <c r="C116" s="15">
        <v>533.59</v>
      </c>
      <c r="D116" s="15">
        <v>533.59</v>
      </c>
      <c r="E116" s="15">
        <v>762.2287</v>
      </c>
      <c r="F116" s="15">
        <v>762.2287</v>
      </c>
      <c r="G116" s="15">
        <v>762.2287</v>
      </c>
      <c r="H116" s="15">
        <v>762.2287</v>
      </c>
      <c r="I116" s="15">
        <v>762.2287</v>
      </c>
      <c r="J116" s="15">
        <v>762.2287</v>
      </c>
      <c r="K116" s="15">
        <v>762.2287</v>
      </c>
      <c r="L116" s="15">
        <v>762.2287</v>
      </c>
      <c r="M116" s="15">
        <v>762.2287</v>
      </c>
      <c r="N116" s="15">
        <v>762.2287</v>
      </c>
      <c r="O116" s="15">
        <v>762.2287</v>
      </c>
      <c r="P116" s="15">
        <v>762.2287</v>
      </c>
      <c r="Q116" s="15">
        <v>762.2287</v>
      </c>
      <c r="R116" s="15">
        <v>1354.9326999999998</v>
      </c>
      <c r="S116" s="15">
        <v>1354.9326999999998</v>
      </c>
      <c r="T116" s="15">
        <v>1354.9326999999998</v>
      </c>
      <c r="U116" s="15">
        <v>1354.9326999999998</v>
      </c>
      <c r="V116" s="15">
        <v>1354.9326999999998</v>
      </c>
      <c r="W116" s="15">
        <v>1354.9326999999998</v>
      </c>
      <c r="X116" s="15">
        <v>1354.9326999999998</v>
      </c>
      <c r="Y116" s="15">
        <v>1354.9326999999998</v>
      </c>
      <c r="Z116" s="15">
        <v>1354.9326999999998</v>
      </c>
      <c r="AA116" s="15">
        <v>1354.9326999999998</v>
      </c>
      <c r="AB116" s="15">
        <v>1354.9326999999998</v>
      </c>
      <c r="AC116" s="15">
        <v>1354.9326999999998</v>
      </c>
      <c r="AD116" s="15">
        <v>1354.9326999999998</v>
      </c>
      <c r="AE116" s="15">
        <v>1354.9326999999998</v>
      </c>
      <c r="AF116" s="15">
        <v>1354.9326999999998</v>
      </c>
      <c r="AG116" s="15">
        <v>1354.9326999999998</v>
      </c>
    </row>
    <row r="117" spans="1:33" x14ac:dyDescent="0.25">
      <c r="A117" s="4" t="s">
        <v>50</v>
      </c>
      <c r="B117" s="4" t="s">
        <v>35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</row>
    <row r="118" spans="1:33" x14ac:dyDescent="0.25">
      <c r="A118" s="4" t="s">
        <v>51</v>
      </c>
      <c r="B118" s="4" t="s">
        <v>35</v>
      </c>
      <c r="C118" s="15">
        <v>1216</v>
      </c>
      <c r="D118" s="15">
        <v>1216</v>
      </c>
      <c r="E118" s="15">
        <v>1216</v>
      </c>
      <c r="F118" s="15">
        <v>1216</v>
      </c>
      <c r="G118" s="15">
        <v>1216</v>
      </c>
      <c r="H118" s="15">
        <v>1216</v>
      </c>
      <c r="I118" s="15">
        <v>1216</v>
      </c>
      <c r="J118" s="15">
        <v>1216</v>
      </c>
      <c r="K118" s="15">
        <v>1216</v>
      </c>
      <c r="L118" s="15">
        <v>1216</v>
      </c>
      <c r="M118" s="15">
        <v>1216</v>
      </c>
      <c r="N118" s="15">
        <v>1216</v>
      </c>
      <c r="O118" s="15">
        <v>1216</v>
      </c>
      <c r="P118" s="15">
        <v>1216</v>
      </c>
      <c r="Q118" s="15">
        <v>1216</v>
      </c>
      <c r="R118" s="15">
        <v>1216</v>
      </c>
      <c r="S118" s="15">
        <v>1216</v>
      </c>
      <c r="T118" s="15">
        <v>1216</v>
      </c>
      <c r="U118" s="15">
        <v>1216</v>
      </c>
      <c r="V118" s="15">
        <v>1216</v>
      </c>
      <c r="W118" s="15">
        <v>1216</v>
      </c>
      <c r="X118" s="15">
        <v>1216</v>
      </c>
      <c r="Y118" s="15">
        <v>1216</v>
      </c>
      <c r="Z118" s="15">
        <v>1216</v>
      </c>
      <c r="AA118" s="15">
        <v>1216</v>
      </c>
      <c r="AB118" s="15">
        <v>1216</v>
      </c>
      <c r="AC118" s="15">
        <v>1216</v>
      </c>
      <c r="AD118" s="15">
        <v>1216</v>
      </c>
      <c r="AE118" s="15">
        <v>1216</v>
      </c>
      <c r="AF118" s="15">
        <v>1216</v>
      </c>
      <c r="AG118" s="15">
        <v>1216</v>
      </c>
    </row>
    <row r="119" spans="1:33" x14ac:dyDescent="0.25">
      <c r="C119" s="15"/>
    </row>
    <row r="120" spans="1:33" x14ac:dyDescent="0.25">
      <c r="C120" s="15"/>
    </row>
    <row r="121" spans="1:33" x14ac:dyDescent="0.25">
      <c r="C121" s="15"/>
    </row>
    <row r="122" spans="1:33" x14ac:dyDescent="0.25">
      <c r="C122" s="15"/>
    </row>
    <row r="123" spans="1:33" x14ac:dyDescent="0.25">
      <c r="C123" s="15"/>
    </row>
    <row r="124" spans="1:33" x14ac:dyDescent="0.25">
      <c r="C124" s="15"/>
    </row>
    <row r="125" spans="1:33" x14ac:dyDescent="0.25">
      <c r="C125" s="15"/>
    </row>
    <row r="126" spans="1:33" x14ac:dyDescent="0.25">
      <c r="C126" s="15"/>
    </row>
    <row r="127" spans="1:33" x14ac:dyDescent="0.25">
      <c r="C127" s="15"/>
    </row>
    <row r="136" spans="1:33" ht="18.75" x14ac:dyDescent="0.3">
      <c r="A136" s="18" t="s">
        <v>127</v>
      </c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21">
        <v>0</v>
      </c>
    </row>
    <row r="137" spans="1:33" x14ac:dyDescent="0.25">
      <c r="A137" s="1" t="s">
        <v>11</v>
      </c>
      <c r="B137" s="1"/>
      <c r="C137" s="1">
        <f>C111</f>
        <v>2020</v>
      </c>
      <c r="D137" s="1">
        <f t="shared" ref="D137:AG137" si="7">D111</f>
        <v>2021</v>
      </c>
      <c r="E137" s="1">
        <f t="shared" si="7"/>
        <v>2022</v>
      </c>
      <c r="F137" s="1">
        <f t="shared" si="7"/>
        <v>2023</v>
      </c>
      <c r="G137" s="1">
        <f t="shared" si="7"/>
        <v>2024</v>
      </c>
      <c r="H137" s="1">
        <f t="shared" si="7"/>
        <v>2025</v>
      </c>
      <c r="I137" s="1">
        <f t="shared" si="7"/>
        <v>2026</v>
      </c>
      <c r="J137" s="1">
        <f t="shared" si="7"/>
        <v>2027</v>
      </c>
      <c r="K137" s="1">
        <f t="shared" si="7"/>
        <v>2028</v>
      </c>
      <c r="L137" s="1">
        <f t="shared" si="7"/>
        <v>2029</v>
      </c>
      <c r="M137" s="1">
        <f t="shared" si="7"/>
        <v>2030</v>
      </c>
      <c r="N137" s="1">
        <f t="shared" si="7"/>
        <v>2031</v>
      </c>
      <c r="O137" s="1">
        <f t="shared" si="7"/>
        <v>2032</v>
      </c>
      <c r="P137" s="1">
        <f t="shared" si="7"/>
        <v>2033</v>
      </c>
      <c r="Q137" s="1">
        <f t="shared" si="7"/>
        <v>2034</v>
      </c>
      <c r="R137" s="1">
        <f t="shared" si="7"/>
        <v>2035</v>
      </c>
      <c r="S137" s="1">
        <f t="shared" si="7"/>
        <v>2036</v>
      </c>
      <c r="T137" s="1">
        <f t="shared" si="7"/>
        <v>2037</v>
      </c>
      <c r="U137" s="1">
        <f t="shared" si="7"/>
        <v>2038</v>
      </c>
      <c r="V137" s="1">
        <f t="shared" si="7"/>
        <v>2039</v>
      </c>
      <c r="W137" s="1">
        <f t="shared" si="7"/>
        <v>2040</v>
      </c>
      <c r="X137" s="1">
        <f t="shared" si="7"/>
        <v>2041</v>
      </c>
      <c r="Y137" s="1">
        <f t="shared" si="7"/>
        <v>2042</v>
      </c>
      <c r="Z137" s="1">
        <f t="shared" si="7"/>
        <v>2043</v>
      </c>
      <c r="AA137" s="1">
        <f t="shared" si="7"/>
        <v>2044</v>
      </c>
      <c r="AB137" s="1">
        <f t="shared" si="7"/>
        <v>2045</v>
      </c>
      <c r="AC137" s="1">
        <f t="shared" si="7"/>
        <v>2046</v>
      </c>
      <c r="AD137" s="1">
        <f t="shared" si="7"/>
        <v>2047</v>
      </c>
      <c r="AE137" s="1">
        <f t="shared" si="7"/>
        <v>2048</v>
      </c>
      <c r="AF137" s="1">
        <f t="shared" si="7"/>
        <v>2049</v>
      </c>
      <c r="AG137" s="1">
        <f t="shared" si="7"/>
        <v>2050</v>
      </c>
    </row>
    <row r="138" spans="1:33" x14ac:dyDescent="0.25">
      <c r="A138" s="4" t="s">
        <v>23</v>
      </c>
      <c r="B138" s="4" t="s">
        <v>32</v>
      </c>
      <c r="C138" s="15">
        <v>38.337013221288672</v>
      </c>
      <c r="D138" s="15">
        <v>39.476337603194324</v>
      </c>
      <c r="E138" s="15">
        <v>35.510678221637292</v>
      </c>
      <c r="F138" s="15">
        <v>29.48411162712253</v>
      </c>
      <c r="G138" s="15">
        <v>31.446124497861891</v>
      </c>
      <c r="H138" s="15">
        <v>34.280162536040642</v>
      </c>
      <c r="I138" s="15">
        <v>31.767826827698855</v>
      </c>
      <c r="J138" s="15">
        <v>29.431840143315473</v>
      </c>
      <c r="K138" s="15">
        <v>30.369723090342692</v>
      </c>
      <c r="L138" s="15">
        <v>33.320078239429371</v>
      </c>
      <c r="M138" s="15">
        <v>35.393744163075823</v>
      </c>
      <c r="N138" s="15">
        <v>49.009061925875095</v>
      </c>
      <c r="O138" s="15">
        <v>49.707240540134407</v>
      </c>
      <c r="P138" s="15">
        <v>51.530454626507492</v>
      </c>
      <c r="Q138" s="15">
        <v>51.224199327902127</v>
      </c>
      <c r="R138" s="15">
        <v>53.145379470729921</v>
      </c>
      <c r="S138" s="15">
        <v>54.627654836534582</v>
      </c>
      <c r="T138" s="15">
        <v>53.637861862770187</v>
      </c>
      <c r="U138" s="15">
        <v>54.115985435599249</v>
      </c>
      <c r="V138" s="15">
        <v>54.391192692009476</v>
      </c>
      <c r="W138" s="15">
        <v>54.544295668794028</v>
      </c>
      <c r="X138" s="15">
        <v>55.870070846850197</v>
      </c>
      <c r="Y138" s="15">
        <v>54.253754346344124</v>
      </c>
      <c r="Z138" s="15">
        <v>57.928064744006541</v>
      </c>
      <c r="AA138" s="15">
        <v>57.364708796063283</v>
      </c>
      <c r="AB138" s="15">
        <v>59.672050468370799</v>
      </c>
      <c r="AC138" s="15">
        <v>60.003585654702185</v>
      </c>
      <c r="AD138" s="15">
        <v>61.112594211882929</v>
      </c>
      <c r="AE138" s="15">
        <v>61.023586438916404</v>
      </c>
      <c r="AF138" s="15">
        <v>63.030461746021892</v>
      </c>
      <c r="AG138" s="15">
        <v>64.667618862709745</v>
      </c>
    </row>
    <row r="139" spans="1:33" x14ac:dyDescent="0.25"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</row>
    <row r="140" spans="1:33" x14ac:dyDescent="0.25">
      <c r="A140" s="1" t="s">
        <v>10</v>
      </c>
      <c r="B140" s="1"/>
      <c r="C140" s="1">
        <f>C137</f>
        <v>2020</v>
      </c>
      <c r="D140" s="1">
        <f t="shared" ref="D140:AG140" si="8">D137</f>
        <v>2021</v>
      </c>
      <c r="E140" s="1">
        <f t="shared" si="8"/>
        <v>2022</v>
      </c>
      <c r="F140" s="1">
        <f t="shared" si="8"/>
        <v>2023</v>
      </c>
      <c r="G140" s="1">
        <f t="shared" si="8"/>
        <v>2024</v>
      </c>
      <c r="H140" s="1">
        <f t="shared" si="8"/>
        <v>2025</v>
      </c>
      <c r="I140" s="1">
        <f t="shared" si="8"/>
        <v>2026</v>
      </c>
      <c r="J140" s="1">
        <f t="shared" si="8"/>
        <v>2027</v>
      </c>
      <c r="K140" s="1">
        <f t="shared" si="8"/>
        <v>2028</v>
      </c>
      <c r="L140" s="1">
        <f t="shared" si="8"/>
        <v>2029</v>
      </c>
      <c r="M140" s="1">
        <f t="shared" si="8"/>
        <v>2030</v>
      </c>
      <c r="N140" s="1">
        <f t="shared" si="8"/>
        <v>2031</v>
      </c>
      <c r="O140" s="1">
        <f t="shared" si="8"/>
        <v>2032</v>
      </c>
      <c r="P140" s="1">
        <f t="shared" si="8"/>
        <v>2033</v>
      </c>
      <c r="Q140" s="1">
        <f t="shared" si="8"/>
        <v>2034</v>
      </c>
      <c r="R140" s="1">
        <f t="shared" si="8"/>
        <v>2035</v>
      </c>
      <c r="S140" s="1">
        <f t="shared" si="8"/>
        <v>2036</v>
      </c>
      <c r="T140" s="1">
        <f t="shared" si="8"/>
        <v>2037</v>
      </c>
      <c r="U140" s="1">
        <f t="shared" si="8"/>
        <v>2038</v>
      </c>
      <c r="V140" s="1">
        <f t="shared" si="8"/>
        <v>2039</v>
      </c>
      <c r="W140" s="1">
        <f t="shared" si="8"/>
        <v>2040</v>
      </c>
      <c r="X140" s="1">
        <f t="shared" si="8"/>
        <v>2041</v>
      </c>
      <c r="Y140" s="1">
        <f t="shared" si="8"/>
        <v>2042</v>
      </c>
      <c r="Z140" s="1">
        <f t="shared" si="8"/>
        <v>2043</v>
      </c>
      <c r="AA140" s="1">
        <f t="shared" si="8"/>
        <v>2044</v>
      </c>
      <c r="AB140" s="1">
        <f t="shared" si="8"/>
        <v>2045</v>
      </c>
      <c r="AC140" s="1">
        <f t="shared" si="8"/>
        <v>2046</v>
      </c>
      <c r="AD140" s="1">
        <f t="shared" si="8"/>
        <v>2047</v>
      </c>
      <c r="AE140" s="1">
        <f t="shared" si="8"/>
        <v>2048</v>
      </c>
      <c r="AF140" s="1">
        <f t="shared" si="8"/>
        <v>2049</v>
      </c>
      <c r="AG140" s="1">
        <f t="shared" si="8"/>
        <v>2050</v>
      </c>
    </row>
    <row r="141" spans="1:33" x14ac:dyDescent="0.25">
      <c r="A141" s="4" t="s">
        <v>23</v>
      </c>
      <c r="B141" s="4" t="s">
        <v>32</v>
      </c>
      <c r="C141" s="15">
        <v>-6.0160125255019636</v>
      </c>
      <c r="D141" s="15">
        <v>-6.6094689757354104</v>
      </c>
      <c r="E141" s="15">
        <v>-11.932682934251474</v>
      </c>
      <c r="F141" s="15">
        <v>-17.213146138654928</v>
      </c>
      <c r="G141" s="15">
        <v>-15.442168215916954</v>
      </c>
      <c r="H141" s="15">
        <v>-15.381058661332425</v>
      </c>
      <c r="I141" s="15">
        <v>-19.572424559069397</v>
      </c>
      <c r="J141" s="15">
        <v>-21.888956610879209</v>
      </c>
      <c r="K141" s="15">
        <v>-21.809928934828275</v>
      </c>
      <c r="L141" s="15">
        <v>-22.879650564296632</v>
      </c>
      <c r="M141" s="15">
        <v>-20.334817660025642</v>
      </c>
      <c r="N141" s="15">
        <v>-8.8110167140898028</v>
      </c>
      <c r="O141" s="15">
        <v>-8.5737150725520408</v>
      </c>
      <c r="P141" s="15">
        <v>-9.1327288452420774</v>
      </c>
      <c r="Q141" s="15">
        <v>-11.143394185180462</v>
      </c>
      <c r="R141" s="15">
        <v>-12.790152007363588</v>
      </c>
      <c r="S141" s="15">
        <v>-11.204088221328298</v>
      </c>
      <c r="T141" s="15">
        <v>-12.188828878302211</v>
      </c>
      <c r="U141" s="15">
        <v>-12.283982256906761</v>
      </c>
      <c r="V141" s="15">
        <v>-13.334406913891463</v>
      </c>
      <c r="W141" s="15">
        <v>-14.325648341715542</v>
      </c>
      <c r="X141" s="15">
        <v>-14.408970852961474</v>
      </c>
      <c r="Y141" s="15">
        <v>-16.515054783868464</v>
      </c>
      <c r="Z141" s="15">
        <v>-14.237009359537275</v>
      </c>
      <c r="AA141" s="15">
        <v>-12.326256332122995</v>
      </c>
      <c r="AB141" s="15">
        <v>-10.672363276397107</v>
      </c>
      <c r="AC141" s="15">
        <v>-9.8904416305812433</v>
      </c>
      <c r="AD141" s="15">
        <v>-8.8301019945610975</v>
      </c>
      <c r="AE141" s="15">
        <v>-8.8494825927702081</v>
      </c>
      <c r="AF141" s="15">
        <v>-5.791473113862061</v>
      </c>
      <c r="AG141" s="15">
        <v>-4.1994158383605793</v>
      </c>
    </row>
    <row r="142" spans="1:33" x14ac:dyDescent="0.25">
      <c r="A142" s="1"/>
      <c r="B142" s="1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</row>
    <row r="143" spans="1:33" x14ac:dyDescent="0.25"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</row>
    <row r="144" spans="1:33" x14ac:dyDescent="0.25"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</row>
    <row r="145" spans="1:33" x14ac:dyDescent="0.25"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</row>
    <row r="146" spans="1:33" x14ac:dyDescent="0.25"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</row>
    <row r="147" spans="1:33" x14ac:dyDescent="0.25"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</row>
    <row r="160" spans="1:33" ht="18.75" x14ac:dyDescent="0.3">
      <c r="A160" s="18" t="s">
        <v>128</v>
      </c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21">
        <v>0</v>
      </c>
    </row>
    <row r="161" spans="1:33" x14ac:dyDescent="0.25">
      <c r="A161" s="1" t="s">
        <v>11</v>
      </c>
      <c r="B161" s="1"/>
      <c r="C161" s="1">
        <f t="shared" ref="C161:AG161" si="9">C137</f>
        <v>2020</v>
      </c>
      <c r="D161" s="1">
        <f t="shared" si="9"/>
        <v>2021</v>
      </c>
      <c r="E161" s="1">
        <f t="shared" si="9"/>
        <v>2022</v>
      </c>
      <c r="F161" s="1">
        <f t="shared" si="9"/>
        <v>2023</v>
      </c>
      <c r="G161" s="1">
        <f t="shared" si="9"/>
        <v>2024</v>
      </c>
      <c r="H161" s="1">
        <f t="shared" si="9"/>
        <v>2025</v>
      </c>
      <c r="I161" s="1">
        <f t="shared" si="9"/>
        <v>2026</v>
      </c>
      <c r="J161" s="1">
        <f t="shared" si="9"/>
        <v>2027</v>
      </c>
      <c r="K161" s="1">
        <f t="shared" si="9"/>
        <v>2028</v>
      </c>
      <c r="L161" s="1">
        <f t="shared" si="9"/>
        <v>2029</v>
      </c>
      <c r="M161" s="1">
        <f t="shared" si="9"/>
        <v>2030</v>
      </c>
      <c r="N161" s="1">
        <f t="shared" si="9"/>
        <v>2031</v>
      </c>
      <c r="O161" s="1">
        <f t="shared" si="9"/>
        <v>2032</v>
      </c>
      <c r="P161" s="1">
        <f t="shared" si="9"/>
        <v>2033</v>
      </c>
      <c r="Q161" s="1">
        <f t="shared" si="9"/>
        <v>2034</v>
      </c>
      <c r="R161" s="1">
        <f t="shared" si="9"/>
        <v>2035</v>
      </c>
      <c r="S161" s="1">
        <f t="shared" si="9"/>
        <v>2036</v>
      </c>
      <c r="T161" s="1">
        <f t="shared" si="9"/>
        <v>2037</v>
      </c>
      <c r="U161" s="1">
        <f t="shared" si="9"/>
        <v>2038</v>
      </c>
      <c r="V161" s="1">
        <f t="shared" si="9"/>
        <v>2039</v>
      </c>
      <c r="W161" s="1">
        <f t="shared" si="9"/>
        <v>2040</v>
      </c>
      <c r="X161" s="1">
        <f t="shared" si="9"/>
        <v>2041</v>
      </c>
      <c r="Y161" s="1">
        <f t="shared" si="9"/>
        <v>2042</v>
      </c>
      <c r="Z161" s="1">
        <f t="shared" si="9"/>
        <v>2043</v>
      </c>
      <c r="AA161" s="1">
        <f t="shared" si="9"/>
        <v>2044</v>
      </c>
      <c r="AB161" s="1">
        <f t="shared" si="9"/>
        <v>2045</v>
      </c>
      <c r="AC161" s="1">
        <f t="shared" si="9"/>
        <v>2046</v>
      </c>
      <c r="AD161" s="1">
        <f t="shared" si="9"/>
        <v>2047</v>
      </c>
      <c r="AE161" s="1">
        <f t="shared" si="9"/>
        <v>2048</v>
      </c>
      <c r="AF161" s="1">
        <f t="shared" si="9"/>
        <v>2049</v>
      </c>
      <c r="AG161" s="1">
        <f t="shared" si="9"/>
        <v>2050</v>
      </c>
    </row>
    <row r="162" spans="1:33" x14ac:dyDescent="0.25">
      <c r="A162" s="4" t="s">
        <v>12</v>
      </c>
      <c r="B162" s="12" t="s">
        <v>40</v>
      </c>
      <c r="C162" s="15">
        <v>23.431833193758912</v>
      </c>
      <c r="D162" s="15">
        <v>24.356370124899122</v>
      </c>
      <c r="E162" s="15">
        <v>24.41306449936884</v>
      </c>
      <c r="F162" s="15">
        <v>24.322862335620094</v>
      </c>
      <c r="G162" s="15">
        <v>25.479020407864606</v>
      </c>
      <c r="H162" s="15">
        <v>26.773393843282076</v>
      </c>
      <c r="I162" s="15">
        <v>27.280271967643966</v>
      </c>
      <c r="J162" s="15">
        <v>27.891477152865953</v>
      </c>
      <c r="K162" s="15">
        <v>29.233561284115346</v>
      </c>
      <c r="L162" s="15">
        <v>29.997206446226915</v>
      </c>
      <c r="M162" s="15">
        <v>30.910882556292499</v>
      </c>
      <c r="N162" s="15">
        <v>31.755946010225568</v>
      </c>
      <c r="O162" s="15">
        <v>31.677997226538242</v>
      </c>
      <c r="P162" s="15">
        <v>32.078406485190214</v>
      </c>
      <c r="Q162" s="15">
        <v>32.022187580743257</v>
      </c>
      <c r="R162" s="15">
        <v>32.250203417403803</v>
      </c>
      <c r="S162" s="15">
        <v>32.369329986896197</v>
      </c>
      <c r="T162" s="15">
        <v>32.308269273059778</v>
      </c>
      <c r="U162" s="15">
        <v>32.337813787850031</v>
      </c>
      <c r="V162" s="15">
        <v>32.293793059420402</v>
      </c>
      <c r="W162" s="15">
        <v>32.164929617738437</v>
      </c>
      <c r="X162" s="15">
        <v>32.058177916019858</v>
      </c>
      <c r="Y162" s="15">
        <v>31.396277351986594</v>
      </c>
      <c r="Z162" s="15">
        <v>31.598804781935382</v>
      </c>
      <c r="AA162" s="15">
        <v>31.09973317232205</v>
      </c>
      <c r="AB162" s="15">
        <v>31.191655613842915</v>
      </c>
      <c r="AC162" s="15">
        <v>30.86797690687802</v>
      </c>
      <c r="AD162" s="15">
        <v>30.669982432291356</v>
      </c>
      <c r="AE162" s="15">
        <v>30.384270847265292</v>
      </c>
      <c r="AF162" s="15">
        <v>30.330901450706172</v>
      </c>
      <c r="AG162" s="15">
        <v>30.398282338043742</v>
      </c>
    </row>
    <row r="163" spans="1:33" x14ac:dyDescent="0.25">
      <c r="A163" s="4" t="s">
        <v>13</v>
      </c>
      <c r="B163" s="12" t="s">
        <v>40</v>
      </c>
      <c r="C163" s="15">
        <v>22.071622593867602</v>
      </c>
      <c r="D163" s="15">
        <v>22.998488182845932</v>
      </c>
      <c r="E163" s="15">
        <v>23.057457289933389</v>
      </c>
      <c r="F163" s="15">
        <v>22.974400103595769</v>
      </c>
      <c r="G163" s="15">
        <v>24.100714930917782</v>
      </c>
      <c r="H163" s="15">
        <v>25.347502048970291</v>
      </c>
      <c r="I163" s="15">
        <v>25.832825582516783</v>
      </c>
      <c r="J163" s="15">
        <v>26.430593474230896</v>
      </c>
      <c r="K163" s="15">
        <v>27.748030490649192</v>
      </c>
      <c r="L163" s="15">
        <v>28.467593009284723</v>
      </c>
      <c r="M163" s="15">
        <v>29.327817469994084</v>
      </c>
      <c r="N163" s="15">
        <v>30.110959725345634</v>
      </c>
      <c r="O163" s="15">
        <v>29.78199949369569</v>
      </c>
      <c r="P163" s="15">
        <v>30.250124464044994</v>
      </c>
      <c r="Q163" s="15">
        <v>30.125949472083811</v>
      </c>
      <c r="R163" s="15">
        <v>30.357391053134485</v>
      </c>
      <c r="S163" s="15">
        <v>30.488926851535403</v>
      </c>
      <c r="T163" s="15">
        <v>30.484937412312963</v>
      </c>
      <c r="U163" s="15">
        <v>30.476471062241718</v>
      </c>
      <c r="V163" s="15">
        <v>30.412472546847869</v>
      </c>
      <c r="W163" s="15">
        <v>30.295629813378753</v>
      </c>
      <c r="X163" s="15">
        <v>30.281625477723747</v>
      </c>
      <c r="Y163" s="15">
        <v>29.654770775689787</v>
      </c>
      <c r="Z163" s="15">
        <v>29.938540854990588</v>
      </c>
      <c r="AA163" s="15">
        <v>29.423355134657147</v>
      </c>
      <c r="AB163" s="15">
        <v>29.604180843174113</v>
      </c>
      <c r="AC163" s="15">
        <v>29.258053214535881</v>
      </c>
      <c r="AD163" s="15">
        <v>29.091992756816904</v>
      </c>
      <c r="AE163" s="15">
        <v>28.807022411879814</v>
      </c>
      <c r="AF163" s="15">
        <v>28.767906414560464</v>
      </c>
      <c r="AG163" s="15">
        <v>28.854348608915707</v>
      </c>
    </row>
    <row r="164" spans="1:33" x14ac:dyDescent="0.25">
      <c r="A164" s="4" t="s">
        <v>14</v>
      </c>
      <c r="B164" s="12" t="s">
        <v>40</v>
      </c>
      <c r="C164" s="15">
        <v>10.201124038377444</v>
      </c>
      <c r="D164" s="15">
        <v>10.921579071064127</v>
      </c>
      <c r="E164" s="15">
        <v>11.030740629574392</v>
      </c>
      <c r="F164" s="15">
        <v>11.068306340601039</v>
      </c>
      <c r="G164" s="15">
        <v>12.02174644663109</v>
      </c>
      <c r="H164" s="15">
        <v>13.108013061795273</v>
      </c>
      <c r="I164" s="15">
        <v>13.614064273756668</v>
      </c>
      <c r="J164" s="15">
        <v>14.205200070904363</v>
      </c>
      <c r="K164" s="15">
        <v>15.353416538697662</v>
      </c>
      <c r="L164" s="15">
        <v>15.967749192768711</v>
      </c>
      <c r="M164" s="15">
        <v>16.750157857364435</v>
      </c>
      <c r="N164" s="15">
        <v>17.136826648664432</v>
      </c>
      <c r="O164" s="15">
        <v>17.449542413085691</v>
      </c>
      <c r="P164" s="15">
        <v>17.593879377312817</v>
      </c>
      <c r="Q164" s="15">
        <v>17.569996067204187</v>
      </c>
      <c r="R164" s="15">
        <v>17.669810654556699</v>
      </c>
      <c r="S164" s="15">
        <v>17.708378050364693</v>
      </c>
      <c r="T164" s="15">
        <v>17.55338553432728</v>
      </c>
      <c r="U164" s="15">
        <v>17.558510735939485</v>
      </c>
      <c r="V164" s="15">
        <v>17.479947883006577</v>
      </c>
      <c r="W164" s="15">
        <v>17.305364525242631</v>
      </c>
      <c r="X164" s="15">
        <v>17.004078527666653</v>
      </c>
      <c r="Y164" s="15">
        <v>16.449010209344895</v>
      </c>
      <c r="Z164" s="15">
        <v>16.391953837051677</v>
      </c>
      <c r="AA164" s="15">
        <v>16.036914659974489</v>
      </c>
      <c r="AB164" s="15">
        <v>15.938233126957366</v>
      </c>
      <c r="AC164" s="15">
        <v>15.696551997543139</v>
      </c>
      <c r="AD164" s="15">
        <v>15.459036949543613</v>
      </c>
      <c r="AE164" s="15">
        <v>15.238086171241118</v>
      </c>
      <c r="AF164" s="15">
        <v>15.135881962872498</v>
      </c>
      <c r="AG164" s="15">
        <v>15.099460588406288</v>
      </c>
    </row>
    <row r="165" spans="1:33" x14ac:dyDescent="0.25"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</row>
    <row r="166" spans="1:33" x14ac:dyDescent="0.25">
      <c r="A166" s="1" t="s">
        <v>10</v>
      </c>
      <c r="B166" s="1"/>
      <c r="C166" s="17">
        <f>C161</f>
        <v>2020</v>
      </c>
      <c r="D166" s="17">
        <f t="shared" ref="D166:AG166" si="10">D161</f>
        <v>2021</v>
      </c>
      <c r="E166" s="17">
        <f t="shared" si="10"/>
        <v>2022</v>
      </c>
      <c r="F166" s="17">
        <f t="shared" si="10"/>
        <v>2023</v>
      </c>
      <c r="G166" s="17">
        <f t="shared" si="10"/>
        <v>2024</v>
      </c>
      <c r="H166" s="17">
        <f t="shared" si="10"/>
        <v>2025</v>
      </c>
      <c r="I166" s="17">
        <f t="shared" si="10"/>
        <v>2026</v>
      </c>
      <c r="J166" s="17">
        <f t="shared" si="10"/>
        <v>2027</v>
      </c>
      <c r="K166" s="17">
        <f t="shared" si="10"/>
        <v>2028</v>
      </c>
      <c r="L166" s="17">
        <f t="shared" si="10"/>
        <v>2029</v>
      </c>
      <c r="M166" s="17">
        <f t="shared" si="10"/>
        <v>2030</v>
      </c>
      <c r="N166" s="17">
        <f t="shared" si="10"/>
        <v>2031</v>
      </c>
      <c r="O166" s="17">
        <f t="shared" si="10"/>
        <v>2032</v>
      </c>
      <c r="P166" s="17">
        <f t="shared" si="10"/>
        <v>2033</v>
      </c>
      <c r="Q166" s="17">
        <f t="shared" si="10"/>
        <v>2034</v>
      </c>
      <c r="R166" s="17">
        <f t="shared" si="10"/>
        <v>2035</v>
      </c>
      <c r="S166" s="17">
        <f t="shared" si="10"/>
        <v>2036</v>
      </c>
      <c r="T166" s="17">
        <f t="shared" si="10"/>
        <v>2037</v>
      </c>
      <c r="U166" s="17">
        <f t="shared" si="10"/>
        <v>2038</v>
      </c>
      <c r="V166" s="17">
        <f t="shared" si="10"/>
        <v>2039</v>
      </c>
      <c r="W166" s="17">
        <f t="shared" si="10"/>
        <v>2040</v>
      </c>
      <c r="X166" s="17">
        <f t="shared" si="10"/>
        <v>2041</v>
      </c>
      <c r="Y166" s="17">
        <f t="shared" si="10"/>
        <v>2042</v>
      </c>
      <c r="Z166" s="17">
        <f t="shared" si="10"/>
        <v>2043</v>
      </c>
      <c r="AA166" s="17">
        <f t="shared" si="10"/>
        <v>2044</v>
      </c>
      <c r="AB166" s="17">
        <f t="shared" si="10"/>
        <v>2045</v>
      </c>
      <c r="AC166" s="17">
        <f t="shared" si="10"/>
        <v>2046</v>
      </c>
      <c r="AD166" s="17">
        <f t="shared" si="10"/>
        <v>2047</v>
      </c>
      <c r="AE166" s="17">
        <f t="shared" si="10"/>
        <v>2048</v>
      </c>
      <c r="AF166" s="17">
        <f t="shared" si="10"/>
        <v>2049</v>
      </c>
      <c r="AG166" s="17">
        <f t="shared" si="10"/>
        <v>2050</v>
      </c>
    </row>
    <row r="167" spans="1:33" x14ac:dyDescent="0.25">
      <c r="A167" s="4" t="s">
        <v>12</v>
      </c>
      <c r="B167" s="12" t="s">
        <v>40</v>
      </c>
      <c r="C167" s="14">
        <v>0.29382301601595984</v>
      </c>
      <c r="D167" s="14">
        <v>0.88492961826713668</v>
      </c>
      <c r="E167" s="14">
        <v>0.68918404995217841</v>
      </c>
      <c r="F167" s="14">
        <v>0.63430668336209806</v>
      </c>
      <c r="G167" s="14">
        <v>1.6879437602390972</v>
      </c>
      <c r="H167" s="14">
        <v>2.5072665375914021</v>
      </c>
      <c r="I167" s="14">
        <v>2.6747473778763187</v>
      </c>
      <c r="J167" s="14">
        <v>3.2403685232925596</v>
      </c>
      <c r="K167" s="14">
        <v>4.4121508540037837</v>
      </c>
      <c r="L167" s="14">
        <v>4.4931142469955176</v>
      </c>
      <c r="M167" s="14">
        <v>5.3865320205843936</v>
      </c>
      <c r="N167" s="14">
        <v>6.7951653691184823</v>
      </c>
      <c r="O167" s="14">
        <v>6.62143221824779</v>
      </c>
      <c r="P167" s="14">
        <v>6.4506058672690649</v>
      </c>
      <c r="Q167" s="14">
        <v>6.1763193888610317</v>
      </c>
      <c r="R167" s="14">
        <v>5.854484800494685</v>
      </c>
      <c r="S167" s="14">
        <v>5.9528680306408788</v>
      </c>
      <c r="T167" s="14">
        <v>5.9010700622823542</v>
      </c>
      <c r="U167" s="14">
        <v>5.8602328684317655</v>
      </c>
      <c r="V167" s="14">
        <v>5.6506331625875355</v>
      </c>
      <c r="W167" s="14">
        <v>5.3818227252276571</v>
      </c>
      <c r="X167" s="14">
        <v>5.0931543942310853</v>
      </c>
      <c r="Y167" s="14">
        <v>4.2904184400227159</v>
      </c>
      <c r="Z167" s="14">
        <v>4.2536148498187849</v>
      </c>
      <c r="AA167" s="14">
        <v>4.0033165167040075</v>
      </c>
      <c r="AB167" s="14">
        <v>3.9636680187524824</v>
      </c>
      <c r="AC167" s="14">
        <v>3.7910997997582605</v>
      </c>
      <c r="AD167" s="14">
        <v>3.6104090800885764</v>
      </c>
      <c r="AE167" s="14">
        <v>3.3346049478071791</v>
      </c>
      <c r="AF167" s="14">
        <v>3.4290592024468083</v>
      </c>
      <c r="AG167" s="14">
        <v>3.454515114578367</v>
      </c>
    </row>
    <row r="168" spans="1:33" x14ac:dyDescent="0.25">
      <c r="A168" s="4" t="s">
        <v>13</v>
      </c>
      <c r="B168" s="12" t="s">
        <v>40</v>
      </c>
      <c r="C168" s="14">
        <v>0.56458152818994023</v>
      </c>
      <c r="D168" s="14">
        <v>1.1819570791194707</v>
      </c>
      <c r="E168" s="14">
        <v>1.0094488026760509</v>
      </c>
      <c r="F168" s="14">
        <v>0.9534828838487357</v>
      </c>
      <c r="G168" s="14">
        <v>1.9834882771914479</v>
      </c>
      <c r="H168" s="14">
        <v>2.7898927708334718</v>
      </c>
      <c r="I168" s="14">
        <v>2.9584320806178148</v>
      </c>
      <c r="J168" s="14">
        <v>3.5205139039284603</v>
      </c>
      <c r="K168" s="14">
        <v>4.6787238537195286</v>
      </c>
      <c r="L168" s="14">
        <v>4.76045065533879</v>
      </c>
      <c r="M168" s="14">
        <v>5.5915459514550108</v>
      </c>
      <c r="N168" s="14">
        <v>6.9405825266894645</v>
      </c>
      <c r="O168" s="14">
        <v>6.5335012904679068</v>
      </c>
      <c r="P168" s="14">
        <v>6.4786735660952814</v>
      </c>
      <c r="Q168" s="14">
        <v>6.1518536909487196</v>
      </c>
      <c r="R168" s="14">
        <v>5.8842597278117985</v>
      </c>
      <c r="S168" s="14">
        <v>6.0004464566536342</v>
      </c>
      <c r="T168" s="14">
        <v>6.0176408786821298</v>
      </c>
      <c r="U168" s="14">
        <v>5.9525814545671274</v>
      </c>
      <c r="V168" s="14">
        <v>5.7398768199117178</v>
      </c>
      <c r="W168" s="14">
        <v>5.4983968414761755</v>
      </c>
      <c r="X168" s="14">
        <v>5.312095753525206</v>
      </c>
      <c r="Y168" s="14">
        <v>4.5472346761111986</v>
      </c>
      <c r="Z168" s="14">
        <v>4.5951376550060345</v>
      </c>
      <c r="AA168" s="14">
        <v>4.2848282983889732</v>
      </c>
      <c r="AB168" s="14">
        <v>4.3309370288733433</v>
      </c>
      <c r="AC168" s="14">
        <v>4.1073867858505793</v>
      </c>
      <c r="AD168" s="14">
        <v>3.9542773345989914</v>
      </c>
      <c r="AE168" s="14">
        <v>3.6734832166360079</v>
      </c>
      <c r="AF168" s="14">
        <v>3.7621382567037465</v>
      </c>
      <c r="AG168" s="14">
        <v>3.7976916190772378</v>
      </c>
    </row>
    <row r="169" spans="1:33" x14ac:dyDescent="0.25">
      <c r="A169" s="4" t="s">
        <v>14</v>
      </c>
      <c r="B169" s="12" t="s">
        <v>40</v>
      </c>
      <c r="C169" s="14">
        <v>0.44879322088373996</v>
      </c>
      <c r="D169" s="14">
        <v>0.94273231832037929</v>
      </c>
      <c r="E169" s="14">
        <v>0.88874720487047654</v>
      </c>
      <c r="F169" s="14">
        <v>1.0053540337958129</v>
      </c>
      <c r="G169" s="14">
        <v>1.9185105109025091</v>
      </c>
      <c r="H169" s="14">
        <v>2.6716399249737748</v>
      </c>
      <c r="I169" s="14">
        <v>2.9527285478922529</v>
      </c>
      <c r="J169" s="14">
        <v>3.5335032134351678</v>
      </c>
      <c r="K169" s="14">
        <v>4.5846034464461809</v>
      </c>
      <c r="L169" s="14">
        <v>4.7019542114530548</v>
      </c>
      <c r="M169" s="14">
        <v>5.5246770596856258</v>
      </c>
      <c r="N169" s="14">
        <v>6.1398787914231079</v>
      </c>
      <c r="O169" s="14">
        <v>6.3985588258961776</v>
      </c>
      <c r="P169" s="14">
        <v>6.1217699534317926</v>
      </c>
      <c r="Q169" s="14">
        <v>5.9601826102637183</v>
      </c>
      <c r="R169" s="14">
        <v>5.6367272511933635</v>
      </c>
      <c r="S169" s="14">
        <v>5.685010237296467</v>
      </c>
      <c r="T169" s="14">
        <v>5.5604185604141492</v>
      </c>
      <c r="U169" s="14">
        <v>5.5476298999740905</v>
      </c>
      <c r="V169" s="14">
        <v>5.3466979293660266</v>
      </c>
      <c r="W169" s="14">
        <v>5.069739582549655</v>
      </c>
      <c r="X169" s="14">
        <v>4.6093777913794369</v>
      </c>
      <c r="Y169" s="14">
        <v>3.944955006835686</v>
      </c>
      <c r="Z169" s="14">
        <v>3.7019715143633434</v>
      </c>
      <c r="AA169" s="14">
        <v>3.568446380929835</v>
      </c>
      <c r="AB169" s="14">
        <v>3.3587434174090589</v>
      </c>
      <c r="AC169" s="14">
        <v>3.2376996003856959</v>
      </c>
      <c r="AD169" s="14">
        <v>2.9964293650451239</v>
      </c>
      <c r="AE169" s="14">
        <v>2.7643320930375808</v>
      </c>
      <c r="AF169" s="14">
        <v>2.7743868986861706</v>
      </c>
      <c r="AG169" s="14">
        <v>2.7009018992298248</v>
      </c>
    </row>
    <row r="187" spans="1:33" ht="18.75" x14ac:dyDescent="0.3">
      <c r="A187" s="18" t="s">
        <v>129</v>
      </c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21">
        <v>0</v>
      </c>
    </row>
    <row r="188" spans="1:33" x14ac:dyDescent="0.25">
      <c r="A188" s="1" t="s">
        <v>0</v>
      </c>
      <c r="B188" s="1"/>
      <c r="C188" s="1">
        <f t="shared" ref="C188:AG188" si="11">C161</f>
        <v>2020</v>
      </c>
      <c r="D188" s="1">
        <f t="shared" si="11"/>
        <v>2021</v>
      </c>
      <c r="E188" s="1">
        <f t="shared" si="11"/>
        <v>2022</v>
      </c>
      <c r="F188" s="1">
        <f t="shared" si="11"/>
        <v>2023</v>
      </c>
      <c r="G188" s="1">
        <f t="shared" si="11"/>
        <v>2024</v>
      </c>
      <c r="H188" s="1">
        <f t="shared" si="11"/>
        <v>2025</v>
      </c>
      <c r="I188" s="1">
        <f t="shared" si="11"/>
        <v>2026</v>
      </c>
      <c r="J188" s="1">
        <f t="shared" si="11"/>
        <v>2027</v>
      </c>
      <c r="K188" s="1">
        <f t="shared" si="11"/>
        <v>2028</v>
      </c>
      <c r="L188" s="1">
        <f t="shared" si="11"/>
        <v>2029</v>
      </c>
      <c r="M188" s="1">
        <f t="shared" si="11"/>
        <v>2030</v>
      </c>
      <c r="N188" s="1">
        <f t="shared" si="11"/>
        <v>2031</v>
      </c>
      <c r="O188" s="1">
        <f t="shared" si="11"/>
        <v>2032</v>
      </c>
      <c r="P188" s="1">
        <f t="shared" si="11"/>
        <v>2033</v>
      </c>
      <c r="Q188" s="1">
        <f t="shared" si="11"/>
        <v>2034</v>
      </c>
      <c r="R188" s="1">
        <f t="shared" si="11"/>
        <v>2035</v>
      </c>
      <c r="S188" s="1">
        <f t="shared" si="11"/>
        <v>2036</v>
      </c>
      <c r="T188" s="1">
        <f t="shared" si="11"/>
        <v>2037</v>
      </c>
      <c r="U188" s="1">
        <f t="shared" si="11"/>
        <v>2038</v>
      </c>
      <c r="V188" s="1">
        <f t="shared" si="11"/>
        <v>2039</v>
      </c>
      <c r="W188" s="1">
        <f t="shared" si="11"/>
        <v>2040</v>
      </c>
      <c r="X188" s="1">
        <f t="shared" si="11"/>
        <v>2041</v>
      </c>
      <c r="Y188" s="1">
        <f t="shared" si="11"/>
        <v>2042</v>
      </c>
      <c r="Z188" s="1">
        <f t="shared" si="11"/>
        <v>2043</v>
      </c>
      <c r="AA188" s="1">
        <f t="shared" si="11"/>
        <v>2044</v>
      </c>
      <c r="AB188" s="1">
        <f t="shared" si="11"/>
        <v>2045</v>
      </c>
      <c r="AC188" s="1">
        <f t="shared" si="11"/>
        <v>2046</v>
      </c>
      <c r="AD188" s="1">
        <f t="shared" si="11"/>
        <v>2047</v>
      </c>
      <c r="AE188" s="1">
        <f t="shared" si="11"/>
        <v>2048</v>
      </c>
      <c r="AF188" s="1">
        <f t="shared" si="11"/>
        <v>2049</v>
      </c>
      <c r="AG188" s="1">
        <f t="shared" si="11"/>
        <v>2050</v>
      </c>
    </row>
    <row r="189" spans="1:33" x14ac:dyDescent="0.25">
      <c r="A189" s="4" t="s">
        <v>21</v>
      </c>
      <c r="B189" s="4" t="s">
        <v>33</v>
      </c>
      <c r="C189" s="15">
        <v>1288.2137406680088</v>
      </c>
      <c r="D189" s="15">
        <v>1300.0868209610635</v>
      </c>
      <c r="E189" s="15">
        <v>1308.0441596477879</v>
      </c>
      <c r="F189" s="15">
        <v>1294.6896610763072</v>
      </c>
      <c r="G189" s="15">
        <v>1292.2484829385057</v>
      </c>
      <c r="H189" s="15">
        <v>1310.5087243968803</v>
      </c>
      <c r="I189" s="15">
        <v>1323.4096625054426</v>
      </c>
      <c r="J189" s="15">
        <v>1322.0502564993794</v>
      </c>
      <c r="K189" s="15">
        <v>1326.7428090104486</v>
      </c>
      <c r="L189" s="15">
        <v>1367.8770624375886</v>
      </c>
      <c r="M189" s="15">
        <v>1366.7371587406594</v>
      </c>
      <c r="N189" s="15">
        <v>1337.7015512905102</v>
      </c>
      <c r="O189" s="15">
        <v>1344.0796058084811</v>
      </c>
      <c r="P189" s="15">
        <v>1372.8530950426673</v>
      </c>
      <c r="Q189" s="15">
        <v>1396.5348246417686</v>
      </c>
      <c r="R189" s="15">
        <v>1431.2245081396511</v>
      </c>
      <c r="S189" s="15">
        <v>1440.4083997443106</v>
      </c>
      <c r="T189" s="15">
        <v>1447.5905885925465</v>
      </c>
      <c r="U189" s="15">
        <v>1459.2046413958769</v>
      </c>
      <c r="V189" s="15">
        <v>1478.2179274645482</v>
      </c>
      <c r="W189" s="15">
        <v>1499.5748070624222</v>
      </c>
      <c r="X189" s="15">
        <v>1525.8783072127094</v>
      </c>
      <c r="Y189" s="15">
        <v>1548.0115075900408</v>
      </c>
      <c r="Z189" s="15">
        <v>1580.0499610256504</v>
      </c>
      <c r="AA189" s="15">
        <v>1581.4017035781455</v>
      </c>
      <c r="AB189" s="15">
        <v>1611.237884178867</v>
      </c>
      <c r="AC189" s="15">
        <v>1622.0532034790247</v>
      </c>
      <c r="AD189" s="15">
        <v>1647.0432379476547</v>
      </c>
      <c r="AE189" s="15">
        <v>1672.5024507565295</v>
      </c>
      <c r="AF189" s="15">
        <v>1691.5776249758246</v>
      </c>
      <c r="AG189" s="15">
        <v>1720.8428742644196</v>
      </c>
    </row>
    <row r="190" spans="1:33" x14ac:dyDescent="0.25">
      <c r="A190" s="4" t="s">
        <v>22</v>
      </c>
      <c r="C190" s="22">
        <v>2.33473018149488E-2</v>
      </c>
      <c r="D190" s="22">
        <v>2.3306119588965755E-2</v>
      </c>
      <c r="E190" s="22">
        <v>2.3193637501231268E-2</v>
      </c>
      <c r="F190" s="22">
        <v>2.2707063970297068E-2</v>
      </c>
      <c r="G190" s="22">
        <v>2.2417654882219619E-2</v>
      </c>
      <c r="H190" s="22">
        <v>2.2487071919234745E-2</v>
      </c>
      <c r="I190" s="22">
        <v>2.2461364624332771E-2</v>
      </c>
      <c r="J190" s="22">
        <v>2.2194156594824009E-2</v>
      </c>
      <c r="K190" s="22">
        <v>2.2030597096505532E-2</v>
      </c>
      <c r="L190" s="22">
        <v>2.2466500880446796E-2</v>
      </c>
      <c r="M190" s="22">
        <v>2.2203539758114507E-2</v>
      </c>
      <c r="N190" s="22">
        <v>2.1495388041026769E-2</v>
      </c>
      <c r="O190" s="22">
        <v>2.1362884609508453E-2</v>
      </c>
      <c r="P190" s="22">
        <v>2.1582801416242092E-2</v>
      </c>
      <c r="Q190" s="22">
        <v>2.171622646508696E-2</v>
      </c>
      <c r="R190" s="22">
        <v>2.2013505217029671E-2</v>
      </c>
      <c r="S190" s="22">
        <v>2.1913710814932253E-2</v>
      </c>
      <c r="T190" s="22">
        <v>2.178336036825692E-2</v>
      </c>
      <c r="U190" s="22">
        <v>2.1719217381568911E-2</v>
      </c>
      <c r="V190" s="22">
        <v>2.176282546520731E-2</v>
      </c>
      <c r="W190" s="22">
        <v>2.1837041233368583E-2</v>
      </c>
      <c r="X190" s="22">
        <v>2.1978315418049229E-2</v>
      </c>
      <c r="Y190" s="22">
        <v>2.2054516039647663E-2</v>
      </c>
      <c r="Z190" s="22">
        <v>2.2266041349992431E-2</v>
      </c>
      <c r="AA190" s="22">
        <v>2.2042621252840292E-2</v>
      </c>
      <c r="AB190" s="22">
        <v>2.2214142078077512E-2</v>
      </c>
      <c r="AC190" s="22">
        <v>2.2119933651144577E-2</v>
      </c>
      <c r="AD190" s="22">
        <v>2.2216342888754834E-2</v>
      </c>
      <c r="AE190" s="22">
        <v>2.2314295326327768E-2</v>
      </c>
      <c r="AF190" s="22">
        <v>2.2323238032169474E-2</v>
      </c>
      <c r="AG190" s="22">
        <v>2.2462356746921309E-2</v>
      </c>
    </row>
    <row r="191" spans="1:33" x14ac:dyDescent="0.25"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</row>
    <row r="192" spans="1:33" x14ac:dyDescent="0.25">
      <c r="A192" s="1" t="s">
        <v>59</v>
      </c>
      <c r="B192" s="1"/>
      <c r="C192" s="1">
        <f>C188</f>
        <v>2020</v>
      </c>
      <c r="D192" s="1">
        <f t="shared" ref="D192:AG192" si="12">D188</f>
        <v>2021</v>
      </c>
      <c r="E192" s="1">
        <f t="shared" si="12"/>
        <v>2022</v>
      </c>
      <c r="F192" s="1">
        <f t="shared" si="12"/>
        <v>2023</v>
      </c>
      <c r="G192" s="1">
        <f t="shared" si="12"/>
        <v>2024</v>
      </c>
      <c r="H192" s="1">
        <f t="shared" si="12"/>
        <v>2025</v>
      </c>
      <c r="I192" s="1">
        <f t="shared" si="12"/>
        <v>2026</v>
      </c>
      <c r="J192" s="1">
        <f t="shared" si="12"/>
        <v>2027</v>
      </c>
      <c r="K192" s="1">
        <f t="shared" si="12"/>
        <v>2028</v>
      </c>
      <c r="L192" s="1">
        <f t="shared" si="12"/>
        <v>2029</v>
      </c>
      <c r="M192" s="1">
        <f t="shared" si="12"/>
        <v>2030</v>
      </c>
      <c r="N192" s="1">
        <f t="shared" si="12"/>
        <v>2031</v>
      </c>
      <c r="O192" s="1">
        <f t="shared" si="12"/>
        <v>2032</v>
      </c>
      <c r="P192" s="1">
        <f t="shared" si="12"/>
        <v>2033</v>
      </c>
      <c r="Q192" s="1">
        <f t="shared" si="12"/>
        <v>2034</v>
      </c>
      <c r="R192" s="1">
        <f t="shared" si="12"/>
        <v>2035</v>
      </c>
      <c r="S192" s="1">
        <f t="shared" si="12"/>
        <v>2036</v>
      </c>
      <c r="T192" s="1">
        <f t="shared" si="12"/>
        <v>2037</v>
      </c>
      <c r="U192" s="1">
        <f t="shared" si="12"/>
        <v>2038</v>
      </c>
      <c r="V192" s="1">
        <f t="shared" si="12"/>
        <v>2039</v>
      </c>
      <c r="W192" s="1">
        <f t="shared" si="12"/>
        <v>2040</v>
      </c>
      <c r="X192" s="1">
        <f t="shared" si="12"/>
        <v>2041</v>
      </c>
      <c r="Y192" s="1">
        <f t="shared" si="12"/>
        <v>2042</v>
      </c>
      <c r="Z192" s="1">
        <f t="shared" si="12"/>
        <v>2043</v>
      </c>
      <c r="AA192" s="1">
        <f t="shared" si="12"/>
        <v>2044</v>
      </c>
      <c r="AB192" s="1">
        <f t="shared" si="12"/>
        <v>2045</v>
      </c>
      <c r="AC192" s="1">
        <f t="shared" si="12"/>
        <v>2046</v>
      </c>
      <c r="AD192" s="1">
        <f t="shared" si="12"/>
        <v>2047</v>
      </c>
      <c r="AE192" s="1">
        <f t="shared" si="12"/>
        <v>2048</v>
      </c>
      <c r="AF192" s="1">
        <f t="shared" si="12"/>
        <v>2049</v>
      </c>
      <c r="AG192" s="1">
        <f t="shared" si="12"/>
        <v>2050</v>
      </c>
    </row>
    <row r="193" spans="1:33" x14ac:dyDescent="0.25">
      <c r="A193" s="4" t="s">
        <v>21</v>
      </c>
      <c r="B193" s="4" t="s">
        <v>33</v>
      </c>
      <c r="C193" s="15">
        <v>1287.9396591079008</v>
      </c>
      <c r="D193" s="15">
        <v>1313.8612885410394</v>
      </c>
      <c r="E193" s="15">
        <v>1311.4772713579973</v>
      </c>
      <c r="F193" s="15">
        <v>1294.1312206566211</v>
      </c>
      <c r="G193" s="15">
        <v>1318.7263752672602</v>
      </c>
      <c r="H193" s="15">
        <v>1357.9546459110381</v>
      </c>
      <c r="I193" s="15">
        <v>1371.5546828225281</v>
      </c>
      <c r="J193" s="15">
        <v>1384.5908959248663</v>
      </c>
      <c r="K193" s="15">
        <v>1414.8097949436337</v>
      </c>
      <c r="L193" s="15">
        <v>1456.2614067926097</v>
      </c>
      <c r="M193" s="15">
        <v>1474.0034083422399</v>
      </c>
      <c r="N193" s="15">
        <v>1516.9978921290285</v>
      </c>
      <c r="O193" s="15">
        <v>1483.3066227122508</v>
      </c>
      <c r="P193" s="15">
        <v>1520.6580198773584</v>
      </c>
      <c r="Q193" s="15">
        <v>1534.4226423209236</v>
      </c>
      <c r="R193" s="15">
        <v>1580.1965905663146</v>
      </c>
      <c r="S193" s="15">
        <v>1621.8123003948485</v>
      </c>
      <c r="T193" s="15">
        <v>1633.6769819523313</v>
      </c>
      <c r="U193" s="15">
        <v>1653.0861123375948</v>
      </c>
      <c r="V193" s="15">
        <v>1674.4177566973897</v>
      </c>
      <c r="W193" s="15">
        <v>1697.0085323682863</v>
      </c>
      <c r="X193" s="15">
        <v>1727.0028214376202</v>
      </c>
      <c r="Y193" s="15">
        <v>1730.2173100680859</v>
      </c>
      <c r="Z193" s="15">
        <v>1794.2464439144992</v>
      </c>
      <c r="AA193" s="15">
        <v>1803.0831654884644</v>
      </c>
      <c r="AB193" s="15">
        <v>1836.5790249178938</v>
      </c>
      <c r="AC193" s="15">
        <v>1849.0471933162801</v>
      </c>
      <c r="AD193" s="15">
        <v>1892.4568766756199</v>
      </c>
      <c r="AE193" s="15">
        <v>1896.5007676302635</v>
      </c>
      <c r="AF193" s="15">
        <v>1932.1897614658437</v>
      </c>
      <c r="AG193" s="15">
        <v>1969.2486803066179</v>
      </c>
    </row>
    <row r="194" spans="1:33" x14ac:dyDescent="0.25">
      <c r="A194" s="4" t="s">
        <v>22</v>
      </c>
      <c r="C194" s="22">
        <v>2.3342334421181957E-2</v>
      </c>
      <c r="D194" s="22">
        <v>2.3553048781322253E-2</v>
      </c>
      <c r="E194" s="22">
        <v>2.3254511859272256E-2</v>
      </c>
      <c r="F194" s="22">
        <v>2.2697269698577258E-2</v>
      </c>
      <c r="G194" s="22">
        <v>2.2876987789219698E-2</v>
      </c>
      <c r="H194" s="22">
        <v>2.3301198395084231E-2</v>
      </c>
      <c r="I194" s="22">
        <v>2.3278498492118414E-2</v>
      </c>
      <c r="J194" s="22">
        <v>2.3244068833882928E-2</v>
      </c>
      <c r="K194" s="22">
        <v>2.3492951572008355E-2</v>
      </c>
      <c r="L194" s="22">
        <v>2.3918156884335965E-2</v>
      </c>
      <c r="M194" s="22">
        <v>2.3946150195315957E-2</v>
      </c>
      <c r="N194" s="22">
        <v>2.4376482420368752E-2</v>
      </c>
      <c r="O194" s="22">
        <v>2.3575767450515657E-2</v>
      </c>
      <c r="P194" s="22">
        <v>2.3906461793720853E-2</v>
      </c>
      <c r="Q194" s="22">
        <v>2.3860392885186973E-2</v>
      </c>
      <c r="R194" s="22">
        <v>2.4304828272944771E-2</v>
      </c>
      <c r="S194" s="22">
        <v>2.4673506314779541E-2</v>
      </c>
      <c r="T194" s="22">
        <v>2.4583590625436615E-2</v>
      </c>
      <c r="U194" s="22">
        <v>2.4605004401553509E-2</v>
      </c>
      <c r="V194" s="22">
        <v>2.4651345865728702E-2</v>
      </c>
      <c r="W194" s="22">
        <v>2.4712101803909533E-2</v>
      </c>
      <c r="X194" s="22">
        <v>2.4875255489247714E-2</v>
      </c>
      <c r="Y194" s="22">
        <v>2.4650401647452285E-2</v>
      </c>
      <c r="Z194" s="22">
        <v>2.528449510947367E-2</v>
      </c>
      <c r="AA194" s="22">
        <v>2.5132563860470501E-2</v>
      </c>
      <c r="AB194" s="22">
        <v>2.5320921136319344E-2</v>
      </c>
      <c r="AC194" s="22">
        <v>2.5215449867036444E-2</v>
      </c>
      <c r="AD194" s="22">
        <v>2.5526634581127975E-2</v>
      </c>
      <c r="AE194" s="22">
        <v>2.5302849748511082E-2</v>
      </c>
      <c r="AF194" s="22">
        <v>2.549852358631146E-2</v>
      </c>
      <c r="AG194" s="22">
        <v>2.5704825839697427E-2</v>
      </c>
    </row>
    <row r="212" spans="1:34" ht="18.75" x14ac:dyDescent="0.3">
      <c r="A212" s="18" t="s">
        <v>130</v>
      </c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21">
        <v>0</v>
      </c>
    </row>
    <row r="213" spans="1:34" x14ac:dyDescent="0.25">
      <c r="A213" s="1" t="s">
        <v>11</v>
      </c>
      <c r="B213" s="1"/>
      <c r="C213" s="1">
        <f>C188</f>
        <v>2020</v>
      </c>
      <c r="D213" s="1">
        <f t="shared" ref="D213:AG213" si="13">D188</f>
        <v>2021</v>
      </c>
      <c r="E213" s="1">
        <f t="shared" si="13"/>
        <v>2022</v>
      </c>
      <c r="F213" s="1">
        <f t="shared" si="13"/>
        <v>2023</v>
      </c>
      <c r="G213" s="1">
        <f t="shared" si="13"/>
        <v>2024</v>
      </c>
      <c r="H213" s="1">
        <f t="shared" si="13"/>
        <v>2025</v>
      </c>
      <c r="I213" s="1">
        <f t="shared" si="13"/>
        <v>2026</v>
      </c>
      <c r="J213" s="1">
        <f t="shared" si="13"/>
        <v>2027</v>
      </c>
      <c r="K213" s="1">
        <f t="shared" si="13"/>
        <v>2028</v>
      </c>
      <c r="L213" s="1">
        <f t="shared" si="13"/>
        <v>2029</v>
      </c>
      <c r="M213" s="1">
        <f t="shared" si="13"/>
        <v>2030</v>
      </c>
      <c r="N213" s="1">
        <f t="shared" si="13"/>
        <v>2031</v>
      </c>
      <c r="O213" s="1">
        <f t="shared" si="13"/>
        <v>2032</v>
      </c>
      <c r="P213" s="1">
        <f t="shared" si="13"/>
        <v>2033</v>
      </c>
      <c r="Q213" s="1">
        <f t="shared" si="13"/>
        <v>2034</v>
      </c>
      <c r="R213" s="1">
        <f t="shared" si="13"/>
        <v>2035</v>
      </c>
      <c r="S213" s="1">
        <f t="shared" si="13"/>
        <v>2036</v>
      </c>
      <c r="T213" s="1">
        <f t="shared" si="13"/>
        <v>2037</v>
      </c>
      <c r="U213" s="1">
        <f t="shared" si="13"/>
        <v>2038</v>
      </c>
      <c r="V213" s="1">
        <f t="shared" si="13"/>
        <v>2039</v>
      </c>
      <c r="W213" s="1">
        <f t="shared" si="13"/>
        <v>2040</v>
      </c>
      <c r="X213" s="1">
        <f t="shared" si="13"/>
        <v>2041</v>
      </c>
      <c r="Y213" s="1">
        <f t="shared" si="13"/>
        <v>2042</v>
      </c>
      <c r="Z213" s="1">
        <f t="shared" si="13"/>
        <v>2043</v>
      </c>
      <c r="AA213" s="1">
        <f t="shared" si="13"/>
        <v>2044</v>
      </c>
      <c r="AB213" s="1">
        <f t="shared" si="13"/>
        <v>2045</v>
      </c>
      <c r="AC213" s="1">
        <f t="shared" si="13"/>
        <v>2046</v>
      </c>
      <c r="AD213" s="1">
        <f t="shared" si="13"/>
        <v>2047</v>
      </c>
      <c r="AE213" s="1">
        <f t="shared" si="13"/>
        <v>2048</v>
      </c>
      <c r="AF213" s="1">
        <f t="shared" si="13"/>
        <v>2049</v>
      </c>
      <c r="AG213" s="1">
        <f t="shared" si="13"/>
        <v>2050</v>
      </c>
    </row>
    <row r="214" spans="1:34" ht="18" x14ac:dyDescent="0.35">
      <c r="A214" s="4" t="s">
        <v>45</v>
      </c>
      <c r="B214" s="4" t="s">
        <v>37</v>
      </c>
      <c r="C214" s="15">
        <v>91.418853942536003</v>
      </c>
      <c r="D214" s="15">
        <v>83.723172210233798</v>
      </c>
      <c r="E214" s="15">
        <v>79.2560785465284</v>
      </c>
      <c r="F214" s="15">
        <v>62.931632650386199</v>
      </c>
      <c r="G214" s="15">
        <v>52.305059863911993</v>
      </c>
      <c r="H214" s="15">
        <v>51.183499785904004</v>
      </c>
      <c r="I214" s="15">
        <v>44.104830013298006</v>
      </c>
      <c r="J214" s="15">
        <v>38.326898812098001</v>
      </c>
      <c r="K214" s="15">
        <v>35.362020645480001</v>
      </c>
      <c r="L214" s="15">
        <v>36.589161251836003</v>
      </c>
      <c r="M214" s="15">
        <v>28.234664657260005</v>
      </c>
      <c r="N214" s="15">
        <v>20.541865659159999</v>
      </c>
      <c r="O214" s="15">
        <v>10.488807206200002</v>
      </c>
      <c r="P214" s="15">
        <v>6.8700407634000005</v>
      </c>
      <c r="Q214" s="15">
        <v>1.2067343434000002</v>
      </c>
      <c r="R214" s="15">
        <v>1.249745525</v>
      </c>
      <c r="S214" s="15">
        <v>1.2679421153999999</v>
      </c>
      <c r="T214" s="15">
        <v>1.2871862428</v>
      </c>
      <c r="U214" s="15">
        <v>1.3302845463999999</v>
      </c>
      <c r="V214" s="15">
        <v>1.3330281932000001</v>
      </c>
      <c r="W214" s="15">
        <v>1.4134870324</v>
      </c>
      <c r="X214" s="15">
        <v>1.497980606</v>
      </c>
      <c r="Y214" s="15">
        <v>1.5968289276000001</v>
      </c>
      <c r="Z214" s="15">
        <v>1.7530441948000002</v>
      </c>
      <c r="AA214" s="15">
        <v>1.9082348995999998</v>
      </c>
      <c r="AB214" s="15">
        <v>2.076243598</v>
      </c>
      <c r="AC214" s="15">
        <v>2.3228343420000002</v>
      </c>
      <c r="AD214" s="15">
        <v>2.4605459139999999</v>
      </c>
      <c r="AE214" s="15">
        <v>2.585672958</v>
      </c>
      <c r="AF214" s="15">
        <v>2.649979536</v>
      </c>
      <c r="AG214" s="15">
        <v>2.7466649960000002</v>
      </c>
    </row>
    <row r="215" spans="1:34" ht="18" x14ac:dyDescent="0.35">
      <c r="A215" s="4" t="s">
        <v>46</v>
      </c>
      <c r="B215" s="4" t="s">
        <v>37</v>
      </c>
      <c r="C215" s="15">
        <v>47.283460944399998</v>
      </c>
      <c r="D215" s="15">
        <v>47.290551367799992</v>
      </c>
      <c r="E215" s="15">
        <v>44.716410591800006</v>
      </c>
      <c r="F215" s="15">
        <v>37.467359052200003</v>
      </c>
      <c r="G215" s="15">
        <v>29.544250659599996</v>
      </c>
      <c r="H215" s="15">
        <v>26.106289675999996</v>
      </c>
      <c r="I215" s="15">
        <v>24.068876078000006</v>
      </c>
      <c r="J215" s="15">
        <v>22.5470609626</v>
      </c>
      <c r="K215" s="15">
        <v>20.365869403999998</v>
      </c>
      <c r="L215" s="15">
        <v>20.676328236000003</v>
      </c>
      <c r="M215" s="15">
        <v>18.907497369999998</v>
      </c>
      <c r="N215" s="15">
        <v>12.716622826000002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</row>
    <row r="216" spans="1:34" ht="18" x14ac:dyDescent="0.35">
      <c r="A216" s="4" t="s">
        <v>47</v>
      </c>
      <c r="B216" s="4" t="s">
        <v>37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</row>
    <row r="217" spans="1:34" ht="18" x14ac:dyDescent="0.35">
      <c r="A217" s="4" t="s">
        <v>48</v>
      </c>
      <c r="B217" s="4" t="s">
        <v>37</v>
      </c>
      <c r="C217" s="15">
        <v>2.2047631537560397</v>
      </c>
      <c r="D217" s="15">
        <v>2.1502213981443496</v>
      </c>
      <c r="E217" s="15">
        <v>1.90183009478186</v>
      </c>
      <c r="F217" s="15">
        <v>1.5772910477273601</v>
      </c>
      <c r="G217" s="15">
        <v>1.9184452492679998</v>
      </c>
      <c r="H217" s="15">
        <v>2.3992529578800998</v>
      </c>
      <c r="I217" s="15">
        <v>2.4395459257257004</v>
      </c>
      <c r="J217" s="15">
        <v>2.4273797595568998</v>
      </c>
      <c r="K217" s="15">
        <v>2.4555596238880999</v>
      </c>
      <c r="L217" s="15">
        <v>2.8796548534213997</v>
      </c>
      <c r="M217" s="15">
        <v>3.3160801865531004</v>
      </c>
      <c r="N217" s="15">
        <v>5.7474095375502001</v>
      </c>
      <c r="O217" s="15">
        <v>6.9458311106980997</v>
      </c>
      <c r="P217" s="15">
        <v>6.5678322883408997</v>
      </c>
      <c r="Q217" s="15">
        <v>6.8502197497481001</v>
      </c>
      <c r="R217" s="15">
        <v>7.1586601256422995</v>
      </c>
      <c r="S217" s="15">
        <v>7.3392189133932995</v>
      </c>
      <c r="T217" s="15">
        <v>7.053434531463699</v>
      </c>
      <c r="U217" s="15">
        <v>7.0828546845583</v>
      </c>
      <c r="V217" s="15">
        <v>7.1000932069418994</v>
      </c>
      <c r="W217" s="15">
        <v>7.0843838388560005</v>
      </c>
      <c r="X217" s="15">
        <v>7.1124921922316995</v>
      </c>
      <c r="Y217" s="15">
        <v>7.1395172586752009</v>
      </c>
      <c r="Z217" s="15">
        <v>6.6749592158989</v>
      </c>
      <c r="AA217" s="15">
        <v>6.9369873177427994</v>
      </c>
      <c r="AB217" s="15">
        <v>6.3065465640741003</v>
      </c>
      <c r="AC217" s="15">
        <v>6.5074985388062991</v>
      </c>
      <c r="AD217" s="15">
        <v>6.1007251871227997</v>
      </c>
      <c r="AE217" s="15">
        <v>6.2959517958270004</v>
      </c>
      <c r="AF217" s="15">
        <v>6.4414842330484001</v>
      </c>
      <c r="AG217" s="15">
        <v>6.4970507465220013</v>
      </c>
    </row>
    <row r="218" spans="1:34" ht="18" x14ac:dyDescent="0.35">
      <c r="A218" s="4" t="s">
        <v>49</v>
      </c>
      <c r="B218" s="4" t="s">
        <v>37</v>
      </c>
      <c r="C218" s="15">
        <v>6.510162238956001</v>
      </c>
      <c r="D218" s="15">
        <v>6.2992291459800001</v>
      </c>
      <c r="E218" s="15">
        <v>5.78089861586</v>
      </c>
      <c r="F218" s="15">
        <v>5.3906424343200001</v>
      </c>
      <c r="G218" s="15">
        <v>5.3370455898599998</v>
      </c>
      <c r="H218" s="15">
        <v>5.6161207765800008</v>
      </c>
      <c r="I218" s="15">
        <v>5.2386484407399996</v>
      </c>
      <c r="J218" s="15">
        <v>5.0642962067199999</v>
      </c>
      <c r="K218" s="15">
        <v>4.9609674357999998</v>
      </c>
      <c r="L218" s="15">
        <v>5.2202173541000008</v>
      </c>
      <c r="M218" s="15">
        <v>5.4865548652999996</v>
      </c>
      <c r="N218" s="15">
        <v>8.4447216701999999</v>
      </c>
      <c r="O218" s="15">
        <v>11.753763915519999</v>
      </c>
      <c r="P218" s="15">
        <v>12.742843418620001</v>
      </c>
      <c r="Q218" s="15">
        <v>13.48629074644</v>
      </c>
      <c r="R218" s="15">
        <v>12.448117963680001</v>
      </c>
      <c r="S218" s="15">
        <v>12.120425417100002</v>
      </c>
      <c r="T218" s="15">
        <v>11.890136521700001</v>
      </c>
      <c r="U218" s="15">
        <v>11.945305191459999</v>
      </c>
      <c r="V218" s="15">
        <v>12.323483466100001</v>
      </c>
      <c r="W218" s="15">
        <v>12.080477183239999</v>
      </c>
      <c r="X218" s="15">
        <v>13.383438698339997</v>
      </c>
      <c r="Y218" s="15">
        <v>14.755831762900002</v>
      </c>
      <c r="Z218" s="15">
        <v>17.001017121739999</v>
      </c>
      <c r="AA218" s="15">
        <v>17.956364277840002</v>
      </c>
      <c r="AB218" s="15">
        <v>20.140559563819998</v>
      </c>
      <c r="AC218" s="15">
        <v>21.973770422139999</v>
      </c>
      <c r="AD218" s="15">
        <v>25.643524863659998</v>
      </c>
      <c r="AE218" s="15">
        <v>27.936818781239996</v>
      </c>
      <c r="AF218" s="15">
        <v>31.256654854160004</v>
      </c>
      <c r="AG218" s="15">
        <v>34.370205149040004</v>
      </c>
      <c r="AH218" s="15"/>
    </row>
    <row r="219" spans="1:34" ht="18" x14ac:dyDescent="0.35">
      <c r="A219" s="4" t="s">
        <v>50</v>
      </c>
      <c r="B219" s="4" t="s">
        <v>37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</row>
    <row r="220" spans="1:34" ht="18" x14ac:dyDescent="0.35">
      <c r="A220" s="4" t="s">
        <v>51</v>
      </c>
      <c r="B220" s="4" t="s">
        <v>37</v>
      </c>
      <c r="C220" s="15">
        <v>0.13679322563875468</v>
      </c>
      <c r="D220" s="15">
        <v>9.3633778479999999E-2</v>
      </c>
      <c r="E220" s="15">
        <v>9.1804917919999993E-2</v>
      </c>
      <c r="F220" s="15">
        <v>7.6661095360000014E-2</v>
      </c>
      <c r="G220" s="15">
        <v>0.11551399368</v>
      </c>
      <c r="H220" s="15">
        <v>0.146779404</v>
      </c>
      <c r="I220" s="15">
        <v>0.13301306560000001</v>
      </c>
      <c r="J220" s="15">
        <v>0.14320427520000001</v>
      </c>
      <c r="K220" s="15">
        <v>0.14166813319999999</v>
      </c>
      <c r="L220" s="15">
        <v>0.1934768852</v>
      </c>
      <c r="M220" s="15">
        <v>0.19768830399999998</v>
      </c>
      <c r="N220" s="15">
        <v>0.33370670759999999</v>
      </c>
      <c r="O220" s="15">
        <v>0.52673870320000005</v>
      </c>
      <c r="P220" s="15">
        <v>0.40809089400000004</v>
      </c>
      <c r="Q220" s="15">
        <v>0.46225346480000007</v>
      </c>
      <c r="R220" s="15">
        <v>0.45850051520000001</v>
      </c>
      <c r="S220" s="15">
        <v>0.46768124639999997</v>
      </c>
      <c r="T220" s="15">
        <v>0.43228315519999999</v>
      </c>
      <c r="U220" s="15">
        <v>0.43518315159999998</v>
      </c>
      <c r="V220" s="15">
        <v>0.43705087440000001</v>
      </c>
      <c r="W220" s="15">
        <v>0.42919759919999995</v>
      </c>
      <c r="X220" s="15">
        <v>0.42991675959999998</v>
      </c>
      <c r="Y220" s="15">
        <v>0.42500306840000002</v>
      </c>
      <c r="Z220" s="15">
        <v>0.37022975800000002</v>
      </c>
      <c r="AA220" s="15">
        <v>0.39608105600000004</v>
      </c>
      <c r="AB220" s="15">
        <v>0.36094793719999996</v>
      </c>
      <c r="AC220" s="15">
        <v>0.37185262480000009</v>
      </c>
      <c r="AD220" s="15">
        <v>0.34986268719999997</v>
      </c>
      <c r="AE220" s="15">
        <v>0.34392601080000001</v>
      </c>
      <c r="AF220" s="15">
        <v>0.34604955680000005</v>
      </c>
      <c r="AG220" s="15">
        <v>0.33549601039999999</v>
      </c>
    </row>
    <row r="221" spans="1:34" x14ac:dyDescent="0.25"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</row>
    <row r="222" spans="1:34" x14ac:dyDescent="0.25">
      <c r="A222" s="1" t="s">
        <v>43</v>
      </c>
      <c r="B222" s="1"/>
      <c r="C222" s="17">
        <f>C213</f>
        <v>2020</v>
      </c>
      <c r="D222" s="17">
        <f t="shared" ref="D222:AG222" si="14">D213</f>
        <v>2021</v>
      </c>
      <c r="E222" s="17">
        <f t="shared" si="14"/>
        <v>2022</v>
      </c>
      <c r="F222" s="17">
        <f t="shared" si="14"/>
        <v>2023</v>
      </c>
      <c r="G222" s="17">
        <f t="shared" si="14"/>
        <v>2024</v>
      </c>
      <c r="H222" s="17">
        <f t="shared" si="14"/>
        <v>2025</v>
      </c>
      <c r="I222" s="17">
        <f t="shared" si="14"/>
        <v>2026</v>
      </c>
      <c r="J222" s="17">
        <f t="shared" si="14"/>
        <v>2027</v>
      </c>
      <c r="K222" s="17">
        <f t="shared" si="14"/>
        <v>2028</v>
      </c>
      <c r="L222" s="17">
        <f t="shared" si="14"/>
        <v>2029</v>
      </c>
      <c r="M222" s="17">
        <f t="shared" si="14"/>
        <v>2030</v>
      </c>
      <c r="N222" s="17">
        <f t="shared" si="14"/>
        <v>2031</v>
      </c>
      <c r="O222" s="17">
        <f t="shared" si="14"/>
        <v>2032</v>
      </c>
      <c r="P222" s="17">
        <f t="shared" si="14"/>
        <v>2033</v>
      </c>
      <c r="Q222" s="17">
        <f t="shared" si="14"/>
        <v>2034</v>
      </c>
      <c r="R222" s="17">
        <f t="shared" si="14"/>
        <v>2035</v>
      </c>
      <c r="S222" s="17">
        <f t="shared" si="14"/>
        <v>2036</v>
      </c>
      <c r="T222" s="17">
        <f t="shared" si="14"/>
        <v>2037</v>
      </c>
      <c r="U222" s="17">
        <f t="shared" si="14"/>
        <v>2038</v>
      </c>
      <c r="V222" s="17">
        <f t="shared" si="14"/>
        <v>2039</v>
      </c>
      <c r="W222" s="17">
        <f t="shared" si="14"/>
        <v>2040</v>
      </c>
      <c r="X222" s="17">
        <f t="shared" si="14"/>
        <v>2041</v>
      </c>
      <c r="Y222" s="17">
        <f t="shared" si="14"/>
        <v>2042</v>
      </c>
      <c r="Z222" s="17">
        <f t="shared" si="14"/>
        <v>2043</v>
      </c>
      <c r="AA222" s="17">
        <f t="shared" si="14"/>
        <v>2044</v>
      </c>
      <c r="AB222" s="17">
        <f t="shared" si="14"/>
        <v>2045</v>
      </c>
      <c r="AC222" s="17">
        <f t="shared" si="14"/>
        <v>2046</v>
      </c>
      <c r="AD222" s="17">
        <f t="shared" si="14"/>
        <v>2047</v>
      </c>
      <c r="AE222" s="17">
        <f t="shared" si="14"/>
        <v>2048</v>
      </c>
      <c r="AF222" s="17">
        <f t="shared" si="14"/>
        <v>2049</v>
      </c>
      <c r="AG222" s="17">
        <f t="shared" si="14"/>
        <v>2050</v>
      </c>
    </row>
    <row r="223" spans="1:34" ht="18" x14ac:dyDescent="0.35">
      <c r="A223" s="4" t="s">
        <v>45</v>
      </c>
      <c r="B223" s="4" t="s">
        <v>37</v>
      </c>
      <c r="C223" s="15">
        <v>-14.715378408267995</v>
      </c>
      <c r="D223" s="15">
        <v>-23.200670439620211</v>
      </c>
      <c r="E223" s="15">
        <v>-28.419467063658601</v>
      </c>
      <c r="F223" s="15">
        <v>-45.805352556339805</v>
      </c>
      <c r="G223" s="15">
        <v>-56.495979122746007</v>
      </c>
      <c r="H223" s="15">
        <v>-57.395733324957988</v>
      </c>
      <c r="I223" s="15">
        <v>-65.373956156022984</v>
      </c>
      <c r="J223" s="15">
        <v>-71.681831090224989</v>
      </c>
      <c r="K223" s="15">
        <v>-74.468391459026009</v>
      </c>
      <c r="L223" s="15">
        <v>-75.12320850319901</v>
      </c>
      <c r="M223" s="15">
        <v>-85.603994720570995</v>
      </c>
      <c r="N223" s="15">
        <v>-94.594402868220016</v>
      </c>
      <c r="O223" s="15">
        <v>-107.85801080396999</v>
      </c>
      <c r="P223" s="15">
        <v>-115.52037094843999</v>
      </c>
      <c r="Q223" s="15">
        <v>-124.53852226187999</v>
      </c>
      <c r="R223" s="15">
        <v>-126.21509153698001</v>
      </c>
      <c r="S223" s="15">
        <v>-130.35107721684003</v>
      </c>
      <c r="T223" s="15">
        <v>-131.94900585043999</v>
      </c>
      <c r="U223" s="15">
        <v>-133.57594097896998</v>
      </c>
      <c r="V223" s="15">
        <v>-134.21527619901002</v>
      </c>
      <c r="W223" s="15">
        <v>-136.96417385446</v>
      </c>
      <c r="X223" s="15">
        <v>-139.02126371829999</v>
      </c>
      <c r="Y223" s="15">
        <v>-143.55610386705001</v>
      </c>
      <c r="Z223" s="15">
        <v>-143.30909620953</v>
      </c>
      <c r="AA223" s="15">
        <v>-150.75145966227001</v>
      </c>
      <c r="AB223" s="15">
        <v>-152.68420576641</v>
      </c>
      <c r="AC223" s="15">
        <v>-156.88743476665999</v>
      </c>
      <c r="AD223" s="15">
        <v>-156.89030719817998</v>
      </c>
      <c r="AE223" s="15">
        <v>-156.99803490229999</v>
      </c>
      <c r="AF223" s="15">
        <v>-156.80291948133001</v>
      </c>
      <c r="AG223" s="15">
        <v>-161.38571760254999</v>
      </c>
    </row>
    <row r="224" spans="1:34" ht="18" x14ac:dyDescent="0.35">
      <c r="A224" s="4" t="s">
        <v>46</v>
      </c>
      <c r="B224" s="4" t="s">
        <v>37</v>
      </c>
      <c r="C224" s="15">
        <v>-9.2183213906000034</v>
      </c>
      <c r="D224" s="15">
        <v>-9.2400238802000061</v>
      </c>
      <c r="E224" s="15">
        <v>-11.995771620199989</v>
      </c>
      <c r="F224" s="15">
        <v>-18.913984169799996</v>
      </c>
      <c r="G224" s="15">
        <v>-27.304254130400004</v>
      </c>
      <c r="H224" s="15">
        <v>-30.511647167000007</v>
      </c>
      <c r="I224" s="15">
        <v>-32.911054609000004</v>
      </c>
      <c r="J224" s="15">
        <v>-34.668924457400003</v>
      </c>
      <c r="K224" s="15">
        <v>-36.960689118999994</v>
      </c>
      <c r="L224" s="15">
        <v>-36.579893794999997</v>
      </c>
      <c r="M224" s="15">
        <v>-38.786573493000006</v>
      </c>
      <c r="N224" s="15">
        <v>-44.406643477999992</v>
      </c>
      <c r="O224" s="15">
        <v>-54.609060185000004</v>
      </c>
      <c r="P224" s="15">
        <v>-51.33132123</v>
      </c>
      <c r="Q224" s="15">
        <v>-47.102700120000002</v>
      </c>
      <c r="R224" s="15">
        <v>-44.33800849</v>
      </c>
      <c r="S224" s="15">
        <v>-41.092241469999998</v>
      </c>
      <c r="T224" s="15">
        <v>-36.800335820000001</v>
      </c>
      <c r="U224" s="15">
        <v>-33.137141270000001</v>
      </c>
      <c r="V224" s="15">
        <v>-30.41230277</v>
      </c>
      <c r="W224" s="15">
        <v>-29.56303058</v>
      </c>
      <c r="X224" s="15">
        <v>-30.16326291</v>
      </c>
      <c r="Y224" s="15">
        <v>-30.164836879999999</v>
      </c>
      <c r="Z224" s="15">
        <v>-30.16479962</v>
      </c>
      <c r="AA224" s="15">
        <v>-30.262906450000003</v>
      </c>
      <c r="AB224" s="15">
        <v>-30.175015370000001</v>
      </c>
      <c r="AC224" s="15">
        <v>-30.174158850000001</v>
      </c>
      <c r="AD224" s="15">
        <v>-30.174914610000002</v>
      </c>
      <c r="AE224" s="15">
        <v>-30.264191250000003</v>
      </c>
      <c r="AF224" s="15">
        <v>-30.167052729999998</v>
      </c>
      <c r="AG224" s="15">
        <v>-30.17132226</v>
      </c>
    </row>
    <row r="225" spans="1:33" ht="18" x14ac:dyDescent="0.35">
      <c r="A225" s="4" t="s">
        <v>47</v>
      </c>
      <c r="B225" s="4" t="s">
        <v>37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</row>
    <row r="226" spans="1:33" ht="18" x14ac:dyDescent="0.35">
      <c r="A226" s="4" t="s">
        <v>48</v>
      </c>
      <c r="B226" s="4" t="s">
        <v>37</v>
      </c>
      <c r="C226" s="15">
        <v>5.7280744407328221E-2</v>
      </c>
      <c r="D226" s="15">
        <v>-0.13772385168337742</v>
      </c>
      <c r="E226" s="15">
        <v>-0.69897364519989713</v>
      </c>
      <c r="F226" s="15">
        <v>-1.0277329266524875</v>
      </c>
      <c r="G226" s="15">
        <v>-1.2557489678070053</v>
      </c>
      <c r="H226" s="15">
        <v>-1.5677810257259184</v>
      </c>
      <c r="I226" s="15">
        <v>-1.6507037055001916</v>
      </c>
      <c r="J226" s="15">
        <v>-1.8989660601751024</v>
      </c>
      <c r="K226" s="15">
        <v>-1.9848652395798028</v>
      </c>
      <c r="L226" s="15">
        <v>-1.8018877533518971</v>
      </c>
      <c r="M226" s="15">
        <v>-1.6862085167602618</v>
      </c>
      <c r="N226" s="15">
        <v>-0.19627302002593883</v>
      </c>
      <c r="O226" s="15">
        <v>0.5185454880422995</v>
      </c>
      <c r="P226" s="15">
        <v>-0.36061401254462133</v>
      </c>
      <c r="Q226" s="15">
        <v>-0.85528362503186006</v>
      </c>
      <c r="R226" s="15">
        <v>0.34782035412767165</v>
      </c>
      <c r="S226" s="15">
        <v>0.2698844029434353</v>
      </c>
      <c r="T226" s="15">
        <v>0.71578522648036103</v>
      </c>
      <c r="U226" s="15">
        <v>1.3290301836142104</v>
      </c>
      <c r="V226" s="15">
        <v>1.0325277717186285</v>
      </c>
      <c r="W226" s="15">
        <v>1.3971579964248697</v>
      </c>
      <c r="X226" s="15">
        <v>1.0403047147951083</v>
      </c>
      <c r="Y226" s="15">
        <v>1.3170870381458686</v>
      </c>
      <c r="Z226" s="15">
        <v>1.0228402520911111</v>
      </c>
      <c r="AA226" s="15">
        <v>1.9688238383225514</v>
      </c>
      <c r="AB226" s="15">
        <v>0.99001948805809992</v>
      </c>
      <c r="AC226" s="15">
        <v>1.4906488868736822</v>
      </c>
      <c r="AD226" s="15">
        <v>0.99552898177200699</v>
      </c>
      <c r="AE226" s="15">
        <v>0.96366711314168541</v>
      </c>
      <c r="AF226" s="15">
        <v>1.7079560201597159</v>
      </c>
      <c r="AG226" s="15">
        <v>1.3106926228374345</v>
      </c>
    </row>
    <row r="227" spans="1:33" ht="18" x14ac:dyDescent="0.35">
      <c r="A227" s="4" t="s">
        <v>49</v>
      </c>
      <c r="B227" s="4" t="s">
        <v>37</v>
      </c>
      <c r="C227" s="15">
        <v>-2.819126618943999</v>
      </c>
      <c r="D227" s="15">
        <v>-3.303190515919999</v>
      </c>
      <c r="E227" s="15">
        <v>-4.0568958313400003</v>
      </c>
      <c r="F227" s="15">
        <v>-4.5703479320800007</v>
      </c>
      <c r="G227" s="15">
        <v>-4.7381162390399991</v>
      </c>
      <c r="H227" s="15">
        <v>-4.7939253963199988</v>
      </c>
      <c r="I227" s="15">
        <v>-5.34666632266</v>
      </c>
      <c r="J227" s="15">
        <v>-5.8510244598799996</v>
      </c>
      <c r="K227" s="15">
        <v>-6.8639634905000007</v>
      </c>
      <c r="L227" s="15">
        <v>-7.3444267525999987</v>
      </c>
      <c r="M227" s="15">
        <v>-7.1618039410999979</v>
      </c>
      <c r="N227" s="15">
        <v>-4.5780922702000009</v>
      </c>
      <c r="O227" s="15">
        <v>-1.6574145673800036</v>
      </c>
      <c r="P227" s="15">
        <v>-1.3750269605799978</v>
      </c>
      <c r="Q227" s="15">
        <v>-1.8400904869599994</v>
      </c>
      <c r="R227" s="15">
        <v>-5.4053773773199971</v>
      </c>
      <c r="S227" s="15">
        <v>-6.2412874888000012</v>
      </c>
      <c r="T227" s="15">
        <v>-9.9822472558999991</v>
      </c>
      <c r="U227" s="15">
        <v>-13.286442674039998</v>
      </c>
      <c r="V227" s="15">
        <v>-15.518730679499996</v>
      </c>
      <c r="W227" s="15">
        <v>-17.328366377559998</v>
      </c>
      <c r="X227" s="15">
        <v>-16.824169991560002</v>
      </c>
      <c r="Y227" s="15">
        <v>-15.931804702999997</v>
      </c>
      <c r="Z227" s="15">
        <v>-16.648445143860009</v>
      </c>
      <c r="AA227" s="15">
        <v>-15.388984172759997</v>
      </c>
      <c r="AB227" s="15">
        <v>-14.929747241680005</v>
      </c>
      <c r="AC227" s="15">
        <v>-14.272786513160007</v>
      </c>
      <c r="AD227" s="15">
        <v>-13.808869531640006</v>
      </c>
      <c r="AE227" s="15">
        <v>-14.929626789360004</v>
      </c>
      <c r="AF227" s="15">
        <v>-16.105825641140001</v>
      </c>
      <c r="AG227" s="15">
        <v>-13.278297786259991</v>
      </c>
    </row>
    <row r="228" spans="1:33" ht="18" x14ac:dyDescent="0.35">
      <c r="A228" s="4" t="s">
        <v>50</v>
      </c>
      <c r="B228" s="4" t="s">
        <v>37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</row>
    <row r="229" spans="1:33" ht="18" x14ac:dyDescent="0.35">
      <c r="A229" s="4" t="s">
        <v>51</v>
      </c>
      <c r="B229" s="4" t="s">
        <v>37</v>
      </c>
      <c r="C229" s="15">
        <v>-6.1514418578585306E-2</v>
      </c>
      <c r="D229" s="15">
        <v>-0.12333555021214958</v>
      </c>
      <c r="E229" s="15">
        <v>-0.19925741243915612</v>
      </c>
      <c r="F229" s="15">
        <v>-0.26874848291891729</v>
      </c>
      <c r="G229" s="15">
        <v>-0.23198120865454602</v>
      </c>
      <c r="H229" s="15">
        <v>-0.27266001788040517</v>
      </c>
      <c r="I229" s="15">
        <v>-0.32257752013661789</v>
      </c>
      <c r="J229" s="15">
        <v>-0.34102867372483153</v>
      </c>
      <c r="K229" s="15">
        <v>-0.37444467166358392</v>
      </c>
      <c r="L229" s="15">
        <v>-0.37887656622714</v>
      </c>
      <c r="M229" s="15">
        <v>-0.44395437566276014</v>
      </c>
      <c r="N229" s="15">
        <v>-0.61184079978301997</v>
      </c>
      <c r="O229" s="15">
        <v>-0.33102411442358004</v>
      </c>
      <c r="P229" s="15">
        <v>-0.42334571938400006</v>
      </c>
      <c r="Q229" s="15">
        <v>-0.42308399489199999</v>
      </c>
      <c r="R229" s="15">
        <v>-0.47442270848300006</v>
      </c>
      <c r="S229" s="15">
        <v>-0.53366160850400024</v>
      </c>
      <c r="T229" s="15">
        <v>-0.45436303125199989</v>
      </c>
      <c r="U229" s="15">
        <v>-0.48044428933000005</v>
      </c>
      <c r="V229" s="15">
        <v>-0.58470154358199988</v>
      </c>
      <c r="W229" s="15">
        <v>-0.74969691097699998</v>
      </c>
      <c r="X229" s="15">
        <v>-0.91504474543500014</v>
      </c>
      <c r="Y229" s="15">
        <v>-0.92550464847100022</v>
      </c>
      <c r="Z229" s="15">
        <v>-1.0484156862530001</v>
      </c>
      <c r="AA229" s="15">
        <v>-0.6776752360699998</v>
      </c>
      <c r="AB229" s="15">
        <v>-0.75043672010899987</v>
      </c>
      <c r="AC229" s="15">
        <v>-0.78741119290700001</v>
      </c>
      <c r="AD229" s="15">
        <v>-0.76755707525000028</v>
      </c>
      <c r="AE229" s="15">
        <v>-0.75581437797699991</v>
      </c>
      <c r="AF229" s="15">
        <v>-0.6728831170270001</v>
      </c>
      <c r="AG229" s="15">
        <v>-0.74454461392600013</v>
      </c>
    </row>
    <row r="230" spans="1:33" x14ac:dyDescent="0.25"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</row>
    <row r="247" spans="1:33" ht="18.75" x14ac:dyDescent="0.3">
      <c r="A247" s="18" t="s">
        <v>131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21">
        <v>0</v>
      </c>
    </row>
    <row r="248" spans="1:33" x14ac:dyDescent="0.25">
      <c r="A248" s="1" t="s">
        <v>11</v>
      </c>
      <c r="B248" s="1"/>
      <c r="C248" s="1">
        <f t="shared" ref="C248:AG248" si="15">C213</f>
        <v>2020</v>
      </c>
      <c r="D248" s="1">
        <f t="shared" si="15"/>
        <v>2021</v>
      </c>
      <c r="E248" s="1">
        <f t="shared" si="15"/>
        <v>2022</v>
      </c>
      <c r="F248" s="1">
        <f t="shared" si="15"/>
        <v>2023</v>
      </c>
      <c r="G248" s="1">
        <f t="shared" si="15"/>
        <v>2024</v>
      </c>
      <c r="H248" s="1">
        <f t="shared" si="15"/>
        <v>2025</v>
      </c>
      <c r="I248" s="1">
        <f t="shared" si="15"/>
        <v>2026</v>
      </c>
      <c r="J248" s="1">
        <f t="shared" si="15"/>
        <v>2027</v>
      </c>
      <c r="K248" s="1">
        <f t="shared" si="15"/>
        <v>2028</v>
      </c>
      <c r="L248" s="1">
        <f t="shared" si="15"/>
        <v>2029</v>
      </c>
      <c r="M248" s="1">
        <f t="shared" si="15"/>
        <v>2030</v>
      </c>
      <c r="N248" s="1">
        <f t="shared" si="15"/>
        <v>2031</v>
      </c>
      <c r="O248" s="1">
        <f t="shared" si="15"/>
        <v>2032</v>
      </c>
      <c r="P248" s="1">
        <f t="shared" si="15"/>
        <v>2033</v>
      </c>
      <c r="Q248" s="1">
        <f t="shared" si="15"/>
        <v>2034</v>
      </c>
      <c r="R248" s="1">
        <f t="shared" si="15"/>
        <v>2035</v>
      </c>
      <c r="S248" s="1">
        <f t="shared" si="15"/>
        <v>2036</v>
      </c>
      <c r="T248" s="1">
        <f t="shared" si="15"/>
        <v>2037</v>
      </c>
      <c r="U248" s="1">
        <f t="shared" si="15"/>
        <v>2038</v>
      </c>
      <c r="V248" s="1">
        <f t="shared" si="15"/>
        <v>2039</v>
      </c>
      <c r="W248" s="1">
        <f t="shared" si="15"/>
        <v>2040</v>
      </c>
      <c r="X248" s="1">
        <f t="shared" si="15"/>
        <v>2041</v>
      </c>
      <c r="Y248" s="1">
        <f t="shared" si="15"/>
        <v>2042</v>
      </c>
      <c r="Z248" s="1">
        <f t="shared" si="15"/>
        <v>2043</v>
      </c>
      <c r="AA248" s="1">
        <f t="shared" si="15"/>
        <v>2044</v>
      </c>
      <c r="AB248" s="1">
        <f t="shared" si="15"/>
        <v>2045</v>
      </c>
      <c r="AC248" s="1">
        <f t="shared" si="15"/>
        <v>2046</v>
      </c>
      <c r="AD248" s="1">
        <f t="shared" si="15"/>
        <v>2047</v>
      </c>
      <c r="AE248" s="1">
        <f t="shared" si="15"/>
        <v>2048</v>
      </c>
      <c r="AF248" s="1">
        <f t="shared" si="15"/>
        <v>2049</v>
      </c>
      <c r="AG248" s="1">
        <f t="shared" si="15"/>
        <v>2050</v>
      </c>
    </row>
    <row r="249" spans="1:33" x14ac:dyDescent="0.25">
      <c r="A249" s="4" t="s">
        <v>20</v>
      </c>
      <c r="C249" s="22">
        <v>0.63395718662170608</v>
      </c>
      <c r="D249" s="22">
        <v>0.60006075130203351</v>
      </c>
      <c r="E249" s="22">
        <v>0.55893746276379774</v>
      </c>
      <c r="F249" s="22">
        <v>0.45233928631520498</v>
      </c>
      <c r="G249" s="22">
        <v>0.37859387239351378</v>
      </c>
      <c r="H249" s="22">
        <v>0.36289278560705573</v>
      </c>
      <c r="I249" s="22">
        <v>0.32008166952740152</v>
      </c>
      <c r="J249" s="22">
        <v>0.28757482593642236</v>
      </c>
      <c r="K249" s="22">
        <v>0.26785775087823482</v>
      </c>
      <c r="L249" s="22">
        <v>0.27191391884637262</v>
      </c>
      <c r="M249" s="22">
        <v>0.23237736708438075</v>
      </c>
      <c r="N249" s="22">
        <v>0.19003901628879297</v>
      </c>
      <c r="O249" s="22">
        <v>0.11275353496132424</v>
      </c>
      <c r="P249" s="22">
        <v>9.6882199435160785E-2</v>
      </c>
      <c r="Q249" s="22">
        <v>7.6035216451532273E-2</v>
      </c>
      <c r="R249" s="22">
        <v>7.082692765123319E-2</v>
      </c>
      <c r="S249" s="22">
        <v>6.8013920145546899E-2</v>
      </c>
      <c r="T249" s="22">
        <v>6.4975064988802622E-2</v>
      </c>
      <c r="U249" s="22">
        <v>6.4061402010748461E-2</v>
      </c>
      <c r="V249" s="22">
        <v>6.365619987231462E-2</v>
      </c>
      <c r="W249" s="22">
        <v>6.1455157886972485E-2</v>
      </c>
      <c r="X249" s="22">
        <v>6.3587670568189703E-2</v>
      </c>
      <c r="Y249" s="22">
        <v>6.5396445234468581E-2</v>
      </c>
      <c r="Z249" s="22">
        <v>6.7734462279994412E-2</v>
      </c>
      <c r="AA249" s="22">
        <v>6.9407354073598534E-2</v>
      </c>
      <c r="AB249" s="22">
        <v>7.1866987287440343E-2</v>
      </c>
      <c r="AC249" s="22">
        <v>7.5668021324438381E-2</v>
      </c>
      <c r="AD249" s="22">
        <v>8.07707002540069E-2</v>
      </c>
      <c r="AE249" s="22">
        <v>8.5109415967270743E-2</v>
      </c>
      <c r="AF249" s="22">
        <v>9.0116333661594272E-2</v>
      </c>
      <c r="AG249" s="22">
        <v>9.4719198903673446E-2</v>
      </c>
    </row>
    <row r="251" spans="1:33" x14ac:dyDescent="0.25">
      <c r="A251" s="1" t="s">
        <v>10</v>
      </c>
      <c r="B251" s="1"/>
      <c r="C251" s="17">
        <f>C248</f>
        <v>2020</v>
      </c>
      <c r="D251" s="17">
        <f t="shared" ref="D251:AG251" si="16">D248</f>
        <v>2021</v>
      </c>
      <c r="E251" s="17">
        <f t="shared" si="16"/>
        <v>2022</v>
      </c>
      <c r="F251" s="17">
        <f t="shared" si="16"/>
        <v>2023</v>
      </c>
      <c r="G251" s="17">
        <f t="shared" si="16"/>
        <v>2024</v>
      </c>
      <c r="H251" s="17">
        <f t="shared" si="16"/>
        <v>2025</v>
      </c>
      <c r="I251" s="17">
        <f t="shared" si="16"/>
        <v>2026</v>
      </c>
      <c r="J251" s="17">
        <f t="shared" si="16"/>
        <v>2027</v>
      </c>
      <c r="K251" s="17">
        <f t="shared" si="16"/>
        <v>2028</v>
      </c>
      <c r="L251" s="17">
        <f t="shared" si="16"/>
        <v>2029</v>
      </c>
      <c r="M251" s="17">
        <f t="shared" si="16"/>
        <v>2030</v>
      </c>
      <c r="N251" s="17">
        <f t="shared" si="16"/>
        <v>2031</v>
      </c>
      <c r="O251" s="17">
        <f t="shared" si="16"/>
        <v>2032</v>
      </c>
      <c r="P251" s="17">
        <f t="shared" si="16"/>
        <v>2033</v>
      </c>
      <c r="Q251" s="17">
        <f t="shared" si="16"/>
        <v>2034</v>
      </c>
      <c r="R251" s="17">
        <f t="shared" si="16"/>
        <v>2035</v>
      </c>
      <c r="S251" s="17">
        <f t="shared" si="16"/>
        <v>2036</v>
      </c>
      <c r="T251" s="17">
        <f t="shared" si="16"/>
        <v>2037</v>
      </c>
      <c r="U251" s="17">
        <f t="shared" si="16"/>
        <v>2038</v>
      </c>
      <c r="V251" s="17">
        <f t="shared" si="16"/>
        <v>2039</v>
      </c>
      <c r="W251" s="17">
        <f t="shared" si="16"/>
        <v>2040</v>
      </c>
      <c r="X251" s="17">
        <f t="shared" si="16"/>
        <v>2041</v>
      </c>
      <c r="Y251" s="17">
        <f t="shared" si="16"/>
        <v>2042</v>
      </c>
      <c r="Z251" s="17">
        <f t="shared" si="16"/>
        <v>2043</v>
      </c>
      <c r="AA251" s="17">
        <f t="shared" si="16"/>
        <v>2044</v>
      </c>
      <c r="AB251" s="17">
        <f t="shared" si="16"/>
        <v>2045</v>
      </c>
      <c r="AC251" s="17">
        <f t="shared" si="16"/>
        <v>2046</v>
      </c>
      <c r="AD251" s="17">
        <f t="shared" si="16"/>
        <v>2047</v>
      </c>
      <c r="AE251" s="17">
        <f t="shared" si="16"/>
        <v>2048</v>
      </c>
      <c r="AF251" s="17">
        <f t="shared" si="16"/>
        <v>2049</v>
      </c>
      <c r="AG251" s="17">
        <f t="shared" si="16"/>
        <v>2050</v>
      </c>
    </row>
    <row r="252" spans="1:33" x14ac:dyDescent="0.25">
      <c r="A252" s="4" t="s">
        <v>20</v>
      </c>
      <c r="C252" s="22">
        <v>-0.10636712490570255</v>
      </c>
      <c r="D252" s="22">
        <v>-0.13641104642127921</v>
      </c>
      <c r="E252" s="22">
        <v>-0.17424066183894837</v>
      </c>
      <c r="F252" s="22">
        <v>-0.27838586937229565</v>
      </c>
      <c r="G252" s="22">
        <v>-0.34922959530520331</v>
      </c>
      <c r="H252" s="22">
        <v>-0.35926945480266226</v>
      </c>
      <c r="I252" s="22">
        <v>-0.3997411639761394</v>
      </c>
      <c r="J252" s="22">
        <v>-0.42909296974302735</v>
      </c>
      <c r="K252" s="22">
        <v>-0.44372746281759912</v>
      </c>
      <c r="L252" s="22">
        <v>-0.43677968127064837</v>
      </c>
      <c r="M252" s="22">
        <v>-0.47785400985486437</v>
      </c>
      <c r="N252" s="22">
        <v>-0.51707344075292716</v>
      </c>
      <c r="O252" s="22">
        <v>-0.58903517062818223</v>
      </c>
      <c r="P252" s="22">
        <v>-0.60026373252506759</v>
      </c>
      <c r="Q252" s="22">
        <v>-0.61118193623885242</v>
      </c>
      <c r="R252" s="22">
        <v>-0.60674400036523413</v>
      </c>
      <c r="S252" s="22">
        <v>-0.60335449403257035</v>
      </c>
      <c r="T252" s="22">
        <v>-0.59375891500508593</v>
      </c>
      <c r="U252" s="22">
        <v>-0.57982782080414474</v>
      </c>
      <c r="V252" s="22">
        <v>-0.5676298539105965</v>
      </c>
      <c r="W252" s="22">
        <v>-0.56436808523704352</v>
      </c>
      <c r="X252" s="22">
        <v>-0.56018281465260189</v>
      </c>
      <c r="Y252" s="22">
        <v>-0.56002636060281197</v>
      </c>
      <c r="Z252" s="22">
        <v>-0.55121900731504692</v>
      </c>
      <c r="AA252" s="22">
        <v>-0.5572286652379147</v>
      </c>
      <c r="AB252" s="22">
        <v>-0.55121094124214109</v>
      </c>
      <c r="AC252" s="22">
        <v>-0.54616680066162893</v>
      </c>
      <c r="AD252" s="22">
        <v>-0.53439462163309914</v>
      </c>
      <c r="AE252" s="22">
        <v>-0.52519897388961834</v>
      </c>
      <c r="AF252" s="22">
        <v>-0.51441688637065885</v>
      </c>
      <c r="AG252" s="22">
        <v>-0.5092179076954686</v>
      </c>
    </row>
    <row r="269" spans="1:33" ht="18.75" x14ac:dyDescent="0.3">
      <c r="A269" s="18" t="s">
        <v>132</v>
      </c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21">
        <v>0</v>
      </c>
    </row>
    <row r="270" spans="1:33" x14ac:dyDescent="0.25">
      <c r="A270" s="1" t="s">
        <v>27</v>
      </c>
      <c r="B270" s="1"/>
      <c r="C270" s="1">
        <f>C248</f>
        <v>2020</v>
      </c>
      <c r="D270" s="1">
        <f t="shared" ref="D270:AG270" si="17">D248</f>
        <v>2021</v>
      </c>
      <c r="E270" s="1">
        <f t="shared" si="17"/>
        <v>2022</v>
      </c>
      <c r="F270" s="1">
        <f t="shared" si="17"/>
        <v>2023</v>
      </c>
      <c r="G270" s="1">
        <f t="shared" si="17"/>
        <v>2024</v>
      </c>
      <c r="H270" s="1">
        <f t="shared" si="17"/>
        <v>2025</v>
      </c>
      <c r="I270" s="1">
        <f t="shared" si="17"/>
        <v>2026</v>
      </c>
      <c r="J270" s="1">
        <f t="shared" si="17"/>
        <v>2027</v>
      </c>
      <c r="K270" s="1">
        <f t="shared" si="17"/>
        <v>2028</v>
      </c>
      <c r="L270" s="1">
        <f t="shared" si="17"/>
        <v>2029</v>
      </c>
      <c r="M270" s="1">
        <f t="shared" si="17"/>
        <v>2030</v>
      </c>
      <c r="N270" s="1">
        <f t="shared" si="17"/>
        <v>2031</v>
      </c>
      <c r="O270" s="1">
        <f t="shared" si="17"/>
        <v>2032</v>
      </c>
      <c r="P270" s="1">
        <f t="shared" si="17"/>
        <v>2033</v>
      </c>
      <c r="Q270" s="1">
        <f t="shared" si="17"/>
        <v>2034</v>
      </c>
      <c r="R270" s="1">
        <f t="shared" si="17"/>
        <v>2035</v>
      </c>
      <c r="S270" s="1">
        <f t="shared" si="17"/>
        <v>2036</v>
      </c>
      <c r="T270" s="1">
        <f t="shared" si="17"/>
        <v>2037</v>
      </c>
      <c r="U270" s="1">
        <f t="shared" si="17"/>
        <v>2038</v>
      </c>
      <c r="V270" s="1">
        <f t="shared" si="17"/>
        <v>2039</v>
      </c>
      <c r="W270" s="1">
        <f t="shared" si="17"/>
        <v>2040</v>
      </c>
      <c r="X270" s="1">
        <f t="shared" si="17"/>
        <v>2041</v>
      </c>
      <c r="Y270" s="1">
        <f t="shared" si="17"/>
        <v>2042</v>
      </c>
      <c r="Z270" s="1">
        <f t="shared" si="17"/>
        <v>2043</v>
      </c>
      <c r="AA270" s="1">
        <f t="shared" si="17"/>
        <v>2044</v>
      </c>
      <c r="AB270" s="1">
        <f t="shared" si="17"/>
        <v>2045</v>
      </c>
      <c r="AC270" s="1">
        <f t="shared" si="17"/>
        <v>2046</v>
      </c>
      <c r="AD270" s="1">
        <f t="shared" si="17"/>
        <v>2047</v>
      </c>
      <c r="AE270" s="1">
        <f t="shared" si="17"/>
        <v>2048</v>
      </c>
      <c r="AF270" s="1">
        <f t="shared" si="17"/>
        <v>2049</v>
      </c>
      <c r="AG270" s="1">
        <f t="shared" si="17"/>
        <v>2050</v>
      </c>
    </row>
    <row r="271" spans="1:33" x14ac:dyDescent="0.25">
      <c r="A271" s="4" t="s">
        <v>16</v>
      </c>
      <c r="B271" s="4" t="s">
        <v>41</v>
      </c>
      <c r="C271" s="15">
        <v>8862.002738552992</v>
      </c>
      <c r="D271" s="15">
        <v>8065.4802402586693</v>
      </c>
      <c r="E271" s="15">
        <v>8806.9119866829733</v>
      </c>
      <c r="F271" s="15">
        <v>10457.02544178167</v>
      </c>
      <c r="G271" s="15">
        <v>12145.077412068315</v>
      </c>
      <c r="H271" s="15">
        <v>12173.371247370234</v>
      </c>
      <c r="I271" s="15">
        <v>13651.828521864078</v>
      </c>
      <c r="J271" s="15">
        <v>14852.307958322337</v>
      </c>
      <c r="K271" s="15">
        <v>15301.918777278421</v>
      </c>
      <c r="L271" s="15">
        <v>15386.147558082803</v>
      </c>
      <c r="M271" s="15">
        <v>17364.004660414055</v>
      </c>
      <c r="N271" s="15">
        <v>19283.425815283481</v>
      </c>
      <c r="O271" s="15">
        <v>21149.848055869403</v>
      </c>
      <c r="P271" s="15">
        <v>25963.337882024443</v>
      </c>
      <c r="Q271" s="15">
        <v>24947.333553638495</v>
      </c>
      <c r="R271" s="15">
        <v>25685.913936241701</v>
      </c>
      <c r="S271" s="15">
        <v>26894.520420243669</v>
      </c>
      <c r="T271" s="15">
        <v>27234.473617807042</v>
      </c>
      <c r="U271" s="15">
        <v>29061.232201378149</v>
      </c>
      <c r="V271" s="15">
        <v>28371.266561801622</v>
      </c>
      <c r="W271" s="15">
        <v>29342.545370353302</v>
      </c>
      <c r="X271" s="15">
        <v>29509.087346855697</v>
      </c>
      <c r="Y271" s="15">
        <v>29428.927380095131</v>
      </c>
      <c r="Z271" s="15">
        <v>29304.578669363058</v>
      </c>
      <c r="AA271" s="15">
        <v>29195.909129749671</v>
      </c>
      <c r="AB271" s="15">
        <v>28597.271165566814</v>
      </c>
      <c r="AC271" s="15">
        <v>28343.589408809254</v>
      </c>
      <c r="AD271" s="15">
        <v>28109.683396159693</v>
      </c>
      <c r="AE271" s="15">
        <v>27122.407438633316</v>
      </c>
      <c r="AF271" s="15">
        <v>26492.037279148921</v>
      </c>
      <c r="AG271" s="15">
        <v>26626.255292144106</v>
      </c>
    </row>
    <row r="272" spans="1:33" x14ac:dyDescent="0.25">
      <c r="A272" s="4" t="s">
        <v>17</v>
      </c>
      <c r="B272" s="4" t="s">
        <v>41</v>
      </c>
      <c r="C272" s="15">
        <v>3678.2916401269372</v>
      </c>
      <c r="D272" s="15">
        <v>3906.6090769448265</v>
      </c>
      <c r="E272" s="15">
        <v>4115.0179597295592</v>
      </c>
      <c r="F272" s="15">
        <v>4488.166561555372</v>
      </c>
      <c r="G272" s="15">
        <v>4598.9028500532249</v>
      </c>
      <c r="H272" s="15">
        <v>4632.4266360312231</v>
      </c>
      <c r="I272" s="15">
        <v>4844.400066769158</v>
      </c>
      <c r="J272" s="15">
        <v>5067.0314901838256</v>
      </c>
      <c r="K272" s="15">
        <v>5091.7939508734262</v>
      </c>
      <c r="L272" s="15">
        <v>5114.3161214277416</v>
      </c>
      <c r="M272" s="15">
        <v>5214.9670681899997</v>
      </c>
      <c r="N272" s="15">
        <v>5085.081784132587</v>
      </c>
      <c r="O272" s="15">
        <v>5292.3854999911118</v>
      </c>
      <c r="P272" s="15">
        <v>5626.2072467926237</v>
      </c>
      <c r="Q272" s="15">
        <v>5699.4093099511701</v>
      </c>
      <c r="R272" s="15">
        <v>5867.3029377236871</v>
      </c>
      <c r="S272" s="15">
        <v>5974.3633727371898</v>
      </c>
      <c r="T272" s="15">
        <v>6069.2098091793623</v>
      </c>
      <c r="U272" s="15">
        <v>6167.202916195577</v>
      </c>
      <c r="V272" s="15">
        <v>6241.8832982433869</v>
      </c>
      <c r="W272" s="15">
        <v>6362.7550920729063</v>
      </c>
      <c r="X272" s="15">
        <v>6424.6057806656545</v>
      </c>
      <c r="Y272" s="15">
        <v>6447.9868573747508</v>
      </c>
      <c r="Z272" s="15">
        <v>6524.379749130313</v>
      </c>
      <c r="AA272" s="15">
        <v>6546.8879100940112</v>
      </c>
      <c r="AB272" s="15">
        <v>6607.7605858705883</v>
      </c>
      <c r="AC272" s="15">
        <v>6672.7402619519789</v>
      </c>
      <c r="AD272" s="15">
        <v>6760.8337014240233</v>
      </c>
      <c r="AE272" s="15">
        <v>6796.2148768244106</v>
      </c>
      <c r="AF272" s="15">
        <v>6870.9692406365475</v>
      </c>
      <c r="AG272" s="15">
        <v>6950.0155610443344</v>
      </c>
    </row>
    <row r="273" spans="1:33" x14ac:dyDescent="0.25">
      <c r="A273" s="4" t="s">
        <v>18</v>
      </c>
      <c r="B273" s="4" t="s">
        <v>41</v>
      </c>
      <c r="C273" s="15">
        <v>3435.5921980420317</v>
      </c>
      <c r="D273" s="15">
        <v>3236.7374224480909</v>
      </c>
      <c r="E273" s="15">
        <v>2927.5619871744848</v>
      </c>
      <c r="F273" s="15">
        <v>2447.0915071749091</v>
      </c>
      <c r="G273" s="15">
        <v>2252.4411899949091</v>
      </c>
      <c r="H273" s="15">
        <v>2290.8210048370906</v>
      </c>
      <c r="I273" s="15">
        <v>2082.4857993290912</v>
      </c>
      <c r="J273" s="15">
        <v>1903.9549850055757</v>
      </c>
      <c r="K273" s="15">
        <v>1837.480997103818</v>
      </c>
      <c r="L273" s="15">
        <v>1942.9664953078484</v>
      </c>
      <c r="M273" s="15">
        <v>1898.1037323784731</v>
      </c>
      <c r="N273" s="15">
        <v>2564.1382873024177</v>
      </c>
      <c r="O273" s="15">
        <v>2964.5293296247005</v>
      </c>
      <c r="P273" s="15">
        <v>2968.1949562666546</v>
      </c>
      <c r="Q273" s="15">
        <v>2825.0258901658526</v>
      </c>
      <c r="R273" s="15">
        <v>2773.8192600198636</v>
      </c>
      <c r="S273" s="15">
        <v>2762.4036763061936</v>
      </c>
      <c r="T273" s="15">
        <v>2687.0760778227123</v>
      </c>
      <c r="U273" s="15">
        <v>2697.3756101339222</v>
      </c>
      <c r="V273" s="15">
        <v>2772.0140175733422</v>
      </c>
      <c r="W273" s="15">
        <v>2736.6585269444763</v>
      </c>
      <c r="X273" s="15">
        <v>2871.3586650341203</v>
      </c>
      <c r="Y273" s="15">
        <v>3008.6902695573285</v>
      </c>
      <c r="Z273" s="15">
        <v>3141.8943998981999</v>
      </c>
      <c r="AA273" s="15">
        <v>3265.1024380364929</v>
      </c>
      <c r="AB273" s="15">
        <v>3397.1722096346666</v>
      </c>
      <c r="AC273" s="15">
        <v>3598.2137074531461</v>
      </c>
      <c r="AD273" s="15">
        <v>3898.1240276694666</v>
      </c>
      <c r="AE273" s="15">
        <v>4145.1842666752518</v>
      </c>
      <c r="AF273" s="15">
        <v>4485.5556450301874</v>
      </c>
      <c r="AG273" s="15">
        <v>4794.0827156019068</v>
      </c>
    </row>
    <row r="274" spans="1:33" x14ac:dyDescent="0.25">
      <c r="A274" s="4" t="s">
        <v>19</v>
      </c>
      <c r="B274" s="4" t="s">
        <v>41</v>
      </c>
      <c r="C274" s="15">
        <v>235.34400000000002</v>
      </c>
      <c r="D274" s="15">
        <v>14.132</v>
      </c>
      <c r="E274" s="15">
        <v>16</v>
      </c>
      <c r="F274" s="15">
        <v>93.012</v>
      </c>
      <c r="G274" s="15">
        <v>195.19200000000001</v>
      </c>
      <c r="H274" s="15">
        <v>42.632000000000005</v>
      </c>
      <c r="I274" s="15">
        <v>44.230400000000003</v>
      </c>
      <c r="J274" s="15">
        <v>30.560000000000002</v>
      </c>
      <c r="K274" s="15">
        <v>36</v>
      </c>
      <c r="L274" s="15">
        <v>0</v>
      </c>
      <c r="M274" s="15">
        <v>84.774000000000001</v>
      </c>
      <c r="N274" s="15">
        <v>463.1</v>
      </c>
      <c r="O274" s="15">
        <v>96.2</v>
      </c>
      <c r="P274" s="15">
        <v>1.1599999999999999</v>
      </c>
      <c r="Q274" s="15">
        <v>79.099999999999994</v>
      </c>
      <c r="R274" s="15">
        <v>6.5749999999999993</v>
      </c>
      <c r="S274" s="15">
        <v>0.28000000000000003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3.18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</row>
    <row r="276" spans="1:33" x14ac:dyDescent="0.25">
      <c r="A276" s="1" t="s">
        <v>28</v>
      </c>
      <c r="B276" s="1"/>
      <c r="C276" s="1">
        <f>C270</f>
        <v>2020</v>
      </c>
      <c r="D276" s="1">
        <f t="shared" ref="D276:AG276" si="18">D270</f>
        <v>2021</v>
      </c>
      <c r="E276" s="1">
        <f t="shared" si="18"/>
        <v>2022</v>
      </c>
      <c r="F276" s="1">
        <f t="shared" si="18"/>
        <v>2023</v>
      </c>
      <c r="G276" s="1">
        <f t="shared" si="18"/>
        <v>2024</v>
      </c>
      <c r="H276" s="1">
        <f t="shared" si="18"/>
        <v>2025</v>
      </c>
      <c r="I276" s="1">
        <f t="shared" si="18"/>
        <v>2026</v>
      </c>
      <c r="J276" s="1">
        <f t="shared" si="18"/>
        <v>2027</v>
      </c>
      <c r="K276" s="1">
        <f t="shared" si="18"/>
        <v>2028</v>
      </c>
      <c r="L276" s="1">
        <f t="shared" si="18"/>
        <v>2029</v>
      </c>
      <c r="M276" s="1">
        <f t="shared" si="18"/>
        <v>2030</v>
      </c>
      <c r="N276" s="1">
        <f t="shared" si="18"/>
        <v>2031</v>
      </c>
      <c r="O276" s="1">
        <f t="shared" si="18"/>
        <v>2032</v>
      </c>
      <c r="P276" s="1">
        <f t="shared" si="18"/>
        <v>2033</v>
      </c>
      <c r="Q276" s="1">
        <f t="shared" si="18"/>
        <v>2034</v>
      </c>
      <c r="R276" s="1">
        <f t="shared" si="18"/>
        <v>2035</v>
      </c>
      <c r="S276" s="1">
        <f t="shared" si="18"/>
        <v>2036</v>
      </c>
      <c r="T276" s="1">
        <f t="shared" si="18"/>
        <v>2037</v>
      </c>
      <c r="U276" s="1">
        <f t="shared" si="18"/>
        <v>2038</v>
      </c>
      <c r="V276" s="1">
        <f t="shared" si="18"/>
        <v>2039</v>
      </c>
      <c r="W276" s="1">
        <f t="shared" si="18"/>
        <v>2040</v>
      </c>
      <c r="X276" s="1">
        <f t="shared" si="18"/>
        <v>2041</v>
      </c>
      <c r="Y276" s="1">
        <f t="shared" si="18"/>
        <v>2042</v>
      </c>
      <c r="Z276" s="1">
        <f t="shared" si="18"/>
        <v>2043</v>
      </c>
      <c r="AA276" s="1">
        <f t="shared" si="18"/>
        <v>2044</v>
      </c>
      <c r="AB276" s="1">
        <f t="shared" si="18"/>
        <v>2045</v>
      </c>
      <c r="AC276" s="1">
        <f t="shared" si="18"/>
        <v>2046</v>
      </c>
      <c r="AD276" s="1">
        <f t="shared" si="18"/>
        <v>2047</v>
      </c>
      <c r="AE276" s="1">
        <f t="shared" si="18"/>
        <v>2048</v>
      </c>
      <c r="AF276" s="1">
        <f t="shared" si="18"/>
        <v>2049</v>
      </c>
      <c r="AG276" s="1">
        <f t="shared" si="18"/>
        <v>2050</v>
      </c>
    </row>
    <row r="277" spans="1:33" x14ac:dyDescent="0.25">
      <c r="A277" s="4" t="str">
        <f>A271</f>
        <v>Capex</v>
      </c>
      <c r="B277" s="4" t="s">
        <v>41</v>
      </c>
      <c r="C277" s="15">
        <v>7186.8227819949179</v>
      </c>
      <c r="D277" s="15">
        <v>6393.3716593329264</v>
      </c>
      <c r="E277" s="15">
        <v>7284.915101006749</v>
      </c>
      <c r="F277" s="15">
        <v>9063.3494569272989</v>
      </c>
      <c r="G277" s="15">
        <v>10797.595727200793</v>
      </c>
      <c r="H277" s="15">
        <v>10836.534937530134</v>
      </c>
      <c r="I277" s="15">
        <v>12425.105362785624</v>
      </c>
      <c r="J277" s="15">
        <v>13700.536002443001</v>
      </c>
      <c r="K277" s="15">
        <v>13692.039753974794</v>
      </c>
      <c r="L277" s="15">
        <v>14062.27255450331</v>
      </c>
      <c r="M277" s="15">
        <v>16074.974512461482</v>
      </c>
      <c r="N277" s="15">
        <v>18036.544928216041</v>
      </c>
      <c r="O277" s="15">
        <v>19817.240838039212</v>
      </c>
      <c r="P277" s="15">
        <v>24134.27721374149</v>
      </c>
      <c r="Q277" s="15">
        <v>22083.723725561384</v>
      </c>
      <c r="R277" s="15">
        <v>23981.547964418751</v>
      </c>
      <c r="S277" s="15">
        <v>24834.764893941807</v>
      </c>
      <c r="T277" s="15">
        <v>23645.962752643209</v>
      </c>
      <c r="U277" s="15">
        <v>26621.563049904755</v>
      </c>
      <c r="V277" s="15">
        <v>25811.483352013227</v>
      </c>
      <c r="W277" s="15">
        <v>26496.251335137986</v>
      </c>
      <c r="X277" s="15">
        <v>26623.436491326625</v>
      </c>
      <c r="Y277" s="15">
        <v>26350.236117340864</v>
      </c>
      <c r="Z277" s="15">
        <v>26403.211558086368</v>
      </c>
      <c r="AA277" s="15">
        <v>25913.753701172267</v>
      </c>
      <c r="AB277" s="15">
        <v>25319.398642429896</v>
      </c>
      <c r="AC277" s="15">
        <v>24695.17054454712</v>
      </c>
      <c r="AD277" s="15">
        <v>24220.380298710672</v>
      </c>
      <c r="AE277" s="15">
        <v>23157.555799537597</v>
      </c>
      <c r="AF277" s="15">
        <v>21918.464719454365</v>
      </c>
      <c r="AG277" s="15">
        <v>22171.550695705977</v>
      </c>
    </row>
    <row r="278" spans="1:33" x14ac:dyDescent="0.25">
      <c r="A278" s="4" t="str">
        <f>A272</f>
        <v>Opex</v>
      </c>
      <c r="B278" s="4" t="s">
        <v>41</v>
      </c>
      <c r="C278" s="15">
        <v>207.81992040576233</v>
      </c>
      <c r="D278" s="15">
        <v>419.62803009443223</v>
      </c>
      <c r="E278" s="15">
        <v>620.04541895269176</v>
      </c>
      <c r="F278" s="15">
        <v>988.47889694342803</v>
      </c>
      <c r="G278" s="15">
        <v>1089.0040239811774</v>
      </c>
      <c r="H278" s="15">
        <v>1116.1067299824135</v>
      </c>
      <c r="I278" s="15">
        <v>1312.6862525209826</v>
      </c>
      <c r="J278" s="15">
        <v>1510.9313878286134</v>
      </c>
      <c r="K278" s="15">
        <v>1510.3558595760769</v>
      </c>
      <c r="L278" s="15">
        <v>1518.9667094391898</v>
      </c>
      <c r="M278" s="15">
        <v>1598.7335949479807</v>
      </c>
      <c r="N278" s="15">
        <v>1446.663905067729</v>
      </c>
      <c r="O278" s="15">
        <v>1671.0246729365526</v>
      </c>
      <c r="P278" s="15">
        <v>2002.221095312218</v>
      </c>
      <c r="Q278" s="15">
        <v>2054.6641612908643</v>
      </c>
      <c r="R278" s="15">
        <v>2213.0041130180075</v>
      </c>
      <c r="S278" s="15">
        <v>2270.3752463664596</v>
      </c>
      <c r="T278" s="15">
        <v>2306.3197329117165</v>
      </c>
      <c r="U278" s="15">
        <v>2393.1914467200872</v>
      </c>
      <c r="V278" s="15">
        <v>2452.5948245288059</v>
      </c>
      <c r="W278" s="15">
        <v>2490.2583945640849</v>
      </c>
      <c r="X278" s="15">
        <v>2528.4538673584707</v>
      </c>
      <c r="Y278" s="15">
        <v>2483.9230115385367</v>
      </c>
      <c r="Z278" s="15">
        <v>2514.3286426847581</v>
      </c>
      <c r="AA278" s="15">
        <v>2397.8794252055959</v>
      </c>
      <c r="AB278" s="15">
        <v>2432.6938173545923</v>
      </c>
      <c r="AC278" s="15">
        <v>2419.7689323727809</v>
      </c>
      <c r="AD278" s="15">
        <v>2432.1635941035211</v>
      </c>
      <c r="AE278" s="15">
        <v>2417.9933103684662</v>
      </c>
      <c r="AF278" s="15">
        <v>2408.0731369198393</v>
      </c>
      <c r="AG278" s="15">
        <v>2407.578245130685</v>
      </c>
    </row>
    <row r="279" spans="1:33" x14ac:dyDescent="0.25">
      <c r="A279" s="4" t="str">
        <f>A273</f>
        <v>Fuel Cost</v>
      </c>
      <c r="B279" s="4" t="s">
        <v>41</v>
      </c>
      <c r="C279" s="15">
        <v>-742.02258374895155</v>
      </c>
      <c r="D279" s="15">
        <v>-988.30650401364892</v>
      </c>
      <c r="E279" s="15">
        <v>-1355.155737492466</v>
      </c>
      <c r="F279" s="15">
        <v>-1837.3265437745499</v>
      </c>
      <c r="G279" s="15">
        <v>-2088.6723520292553</v>
      </c>
      <c r="H279" s="15">
        <v>-2172.6724821669191</v>
      </c>
      <c r="I279" s="15">
        <v>-2420.5791183119795</v>
      </c>
      <c r="J279" s="15">
        <v>-2657.5114148512939</v>
      </c>
      <c r="K279" s="15">
        <v>-2818.7505891743963</v>
      </c>
      <c r="L279" s="15">
        <v>-2863.3220423294424</v>
      </c>
      <c r="M279" s="15">
        <v>-2974.2557367718109</v>
      </c>
      <c r="N279" s="15">
        <v>-2520.859827465787</v>
      </c>
      <c r="O279" s="15">
        <v>-2252.3852223487697</v>
      </c>
      <c r="P279" s="15">
        <v>-2472.6963812276649</v>
      </c>
      <c r="Q279" s="15">
        <v>-2842.8993829875662</v>
      </c>
      <c r="R279" s="15">
        <v>-3130.2344318286523</v>
      </c>
      <c r="S279" s="15">
        <v>-3265.6605779733241</v>
      </c>
      <c r="T279" s="15">
        <v>-3561.9757766385064</v>
      </c>
      <c r="U279" s="15">
        <v>-3795.0574653704907</v>
      </c>
      <c r="V279" s="15">
        <v>-4022.187067364398</v>
      </c>
      <c r="W279" s="15">
        <v>-4209.9381065641483</v>
      </c>
      <c r="X279" s="15">
        <v>-4223.2274414064314</v>
      </c>
      <c r="Y279" s="15">
        <v>-4148.8260138268506</v>
      </c>
      <c r="Z279" s="15">
        <v>-4318.4884550925563</v>
      </c>
      <c r="AA279" s="15">
        <v>-4147.9183287878805</v>
      </c>
      <c r="AB279" s="15">
        <v>-4233.8596416172941</v>
      </c>
      <c r="AC279" s="15">
        <v>-4185.9127476323047</v>
      </c>
      <c r="AD279" s="15">
        <v>-4218.8934765287977</v>
      </c>
      <c r="AE279" s="15">
        <v>-4320.3058444494827</v>
      </c>
      <c r="AF279" s="15">
        <v>-4349.7586781210912</v>
      </c>
      <c r="AG279" s="15">
        <v>-4182.7514074856908</v>
      </c>
    </row>
    <row r="280" spans="1:33" x14ac:dyDescent="0.25">
      <c r="A280" s="4" t="str">
        <f>A274</f>
        <v>Retirement Cost</v>
      </c>
      <c r="B280" s="4" t="s">
        <v>41</v>
      </c>
      <c r="C280" s="15">
        <v>235.34400000000002</v>
      </c>
      <c r="D280" s="15">
        <v>13.735999999999999</v>
      </c>
      <c r="E280" s="15">
        <v>16</v>
      </c>
      <c r="F280" s="15">
        <v>93.012</v>
      </c>
      <c r="G280" s="15">
        <v>186.768</v>
      </c>
      <c r="H280" s="15">
        <v>34.424000000000007</v>
      </c>
      <c r="I280" s="15">
        <v>44.230400000000003</v>
      </c>
      <c r="J280" s="15">
        <v>30.560000000000002</v>
      </c>
      <c r="K280" s="15">
        <v>26.884799999999998</v>
      </c>
      <c r="L280" s="15">
        <v>-9.1152000000000015</v>
      </c>
      <c r="M280" s="15">
        <v>84.774000000000001</v>
      </c>
      <c r="N280" s="15">
        <v>463.1</v>
      </c>
      <c r="O280" s="15">
        <v>55.776000000000003</v>
      </c>
      <c r="P280" s="15">
        <v>-31.625000000000004</v>
      </c>
      <c r="Q280" s="15">
        <v>48.714999999999989</v>
      </c>
      <c r="R280" s="15">
        <v>-23.462</v>
      </c>
      <c r="S280" s="15">
        <v>-32.131999999999998</v>
      </c>
      <c r="T280" s="15">
        <v>-32</v>
      </c>
      <c r="U280" s="15">
        <v>-32</v>
      </c>
      <c r="V280" s="15">
        <v>-32</v>
      </c>
      <c r="W280" s="15">
        <v>-0.82799999999999996</v>
      </c>
      <c r="X280" s="15">
        <v>-0.82799999999999996</v>
      </c>
      <c r="Y280" s="15">
        <v>-1.89</v>
      </c>
      <c r="Z280" s="15">
        <v>2.2600000000000002</v>
      </c>
      <c r="AA280" s="15">
        <v>0</v>
      </c>
      <c r="AB280" s="15">
        <v>-0.45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</row>
    <row r="299" spans="1:33" ht="18.75" x14ac:dyDescent="0.3">
      <c r="A299" s="18" t="s">
        <v>133</v>
      </c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21">
        <v>0</v>
      </c>
    </row>
    <row r="300" spans="1:33" ht="34.5" customHeight="1" x14ac:dyDescent="0.25">
      <c r="A300" s="24" t="s">
        <v>25</v>
      </c>
      <c r="B300" s="24"/>
      <c r="C300" s="15" t="s">
        <v>44</v>
      </c>
      <c r="D300" s="15" t="s">
        <v>59</v>
      </c>
    </row>
    <row r="301" spans="1:33" x14ac:dyDescent="0.25">
      <c r="A301" s="19">
        <v>0.1</v>
      </c>
      <c r="B301" s="24" t="s">
        <v>61</v>
      </c>
      <c r="C301" s="15">
        <v>108.58189242149402</v>
      </c>
      <c r="D301" s="15">
        <v>252.0449054208963</v>
      </c>
    </row>
    <row r="302" spans="1:33" x14ac:dyDescent="0.25">
      <c r="A302" s="19">
        <v>7.0000000000000007E-2</v>
      </c>
      <c r="B302" s="24" t="s">
        <v>61</v>
      </c>
      <c r="C302" s="15">
        <v>143.22930911382517</v>
      </c>
      <c r="D302" s="15">
        <v>301.51352757951008</v>
      </c>
    </row>
    <row r="303" spans="1:33" x14ac:dyDescent="0.25">
      <c r="A303" s="19">
        <v>0.03</v>
      </c>
      <c r="B303" s="24" t="s">
        <v>61</v>
      </c>
      <c r="C303" s="15">
        <v>234.05653489919459</v>
      </c>
      <c r="D303" s="15">
        <v>409.84343884386112</v>
      </c>
    </row>
    <row r="304" spans="1:33" x14ac:dyDescent="0.25">
      <c r="A304" s="19">
        <v>0</v>
      </c>
      <c r="B304" s="24" t="s">
        <v>61</v>
      </c>
      <c r="C304" s="15">
        <v>371.21976694213714</v>
      </c>
      <c r="D304" s="15">
        <v>554.31915112890533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Chapter 9- Index</vt:lpstr>
      <vt:lpstr>Comparisons</vt:lpstr>
      <vt:lpstr>TechReference</vt:lpstr>
      <vt:lpstr>TechCarbon</vt:lpstr>
      <vt:lpstr>TechRET</vt:lpstr>
      <vt:lpstr>TechLET</vt:lpstr>
    </vt:vector>
  </TitlesOfParts>
  <Company>Sinclair Knight Merz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Hyland, Samuel (SKM)</dc:creator>
  <cp:lastModifiedBy>Galanis, Panagiotis</cp:lastModifiedBy>
  <dcterms:created xsi:type="dcterms:W3CDTF">2015-12-10T22:12:48Z</dcterms:created>
  <dcterms:modified xsi:type="dcterms:W3CDTF">2016-08-15T07:24:26Z</dcterms:modified>
</cp:coreProperties>
</file>