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4915" windowHeight="11190" tabRatio="722"/>
  </bookViews>
  <sheets>
    <sheet name="Chapter 8- Index" sheetId="13" r:id="rId1"/>
    <sheet name="Comparisons" sheetId="1" r:id="rId2"/>
    <sheet name="HDReference" sheetId="25" r:id="rId3"/>
    <sheet name="HDCarbon" sheetId="16" r:id="rId4"/>
    <sheet name="HDLET" sheetId="22" r:id="rId5"/>
  </sheets>
  <externalReferences>
    <externalReference r:id="rId6"/>
  </externalReferences>
  <definedNames>
    <definedName name="nametablestart" localSheetId="4">#REF!</definedName>
    <definedName name="nametablestart" localSheetId="2">#REF!</definedName>
    <definedName name="nametablestart">#REF!</definedName>
    <definedName name="TableStart" localSheetId="3">Comparisons!#REF!</definedName>
    <definedName name="TableStart" localSheetId="4">Comparisons!#REF!</definedName>
    <definedName name="TableStart" localSheetId="2">Comparisons!#REF!</definedName>
    <definedName name="TableStart">Comparisons!#REF!</definedName>
  </definedNames>
  <calcPr calcId="145621" calcMode="manual"/>
</workbook>
</file>

<file path=xl/calcChain.xml><?xml version="1.0" encoding="utf-8"?>
<calcChain xmlns="http://schemas.openxmlformats.org/spreadsheetml/2006/main">
  <c r="A41" i="13" l="1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3" i="16" l="1"/>
  <c r="E3" i="16" s="1"/>
  <c r="F3" i="16" s="1"/>
  <c r="G3" i="16" s="1"/>
  <c r="H3" i="16" s="1"/>
  <c r="I3" i="16" s="1"/>
  <c r="J3" i="16" s="1"/>
  <c r="K3" i="16" s="1"/>
  <c r="L3" i="16" s="1"/>
  <c r="M3" i="16" s="1"/>
  <c r="N3" i="16" s="1"/>
  <c r="O3" i="16" s="1"/>
  <c r="P3" i="16" s="1"/>
  <c r="Q3" i="16" s="1"/>
  <c r="R3" i="16" s="1"/>
  <c r="S3" i="16" s="1"/>
  <c r="T3" i="16" s="1"/>
  <c r="U3" i="16" s="1"/>
  <c r="V3" i="16" s="1"/>
  <c r="W3" i="16" s="1"/>
  <c r="X3" i="16" s="1"/>
  <c r="Y3" i="16" s="1"/>
  <c r="Z3" i="16" s="1"/>
  <c r="AA3" i="16" s="1"/>
  <c r="AB3" i="16" s="1"/>
  <c r="AC3" i="16" s="1"/>
  <c r="AD3" i="16" s="1"/>
  <c r="AE3" i="16" s="1"/>
  <c r="AF3" i="16" s="1"/>
  <c r="AG3" i="16" s="1"/>
  <c r="D3" i="25"/>
  <c r="E3" i="25" s="1"/>
  <c r="F3" i="25" s="1"/>
  <c r="G3" i="25" s="1"/>
  <c r="H3" i="25" s="1"/>
  <c r="I3" i="25" s="1"/>
  <c r="J3" i="25" s="1"/>
  <c r="K3" i="25" s="1"/>
  <c r="L3" i="25" s="1"/>
  <c r="M3" i="25" s="1"/>
  <c r="N3" i="25" s="1"/>
  <c r="O3" i="25" s="1"/>
  <c r="P3" i="25" s="1"/>
  <c r="Q3" i="25" s="1"/>
  <c r="R3" i="25" s="1"/>
  <c r="S3" i="25" s="1"/>
  <c r="T3" i="25" s="1"/>
  <c r="U3" i="25" s="1"/>
  <c r="V3" i="25" s="1"/>
  <c r="W3" i="25" s="1"/>
  <c r="X3" i="25" s="1"/>
  <c r="Y3" i="25" s="1"/>
  <c r="Z3" i="25" s="1"/>
  <c r="AA3" i="25" s="1"/>
  <c r="AB3" i="25" s="1"/>
  <c r="AC3" i="25" s="1"/>
  <c r="AD3" i="25" s="1"/>
  <c r="AE3" i="25" s="1"/>
  <c r="AF3" i="25" s="1"/>
  <c r="AG3" i="25" s="1"/>
  <c r="D25" i="25" l="1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P25" i="25" s="1"/>
  <c r="Q25" i="25" s="1"/>
  <c r="R25" i="25" s="1"/>
  <c r="S25" i="25" s="1"/>
  <c r="T25" i="25" s="1"/>
  <c r="U25" i="25" s="1"/>
  <c r="V25" i="25" s="1"/>
  <c r="W25" i="25" s="1"/>
  <c r="X25" i="25" s="1"/>
  <c r="Y25" i="25" s="1"/>
  <c r="Z25" i="25" s="1"/>
  <c r="AA25" i="25" s="1"/>
  <c r="AB25" i="25" s="1"/>
  <c r="AC25" i="25" s="1"/>
  <c r="AD25" i="25" s="1"/>
  <c r="AE25" i="25" s="1"/>
  <c r="AF25" i="25" s="1"/>
  <c r="AG25" i="25" s="1"/>
  <c r="A262" i="25" l="1"/>
  <c r="A261" i="25"/>
  <c r="A260" i="25"/>
  <c r="A259" i="25"/>
  <c r="AE42" i="25"/>
  <c r="AE76" i="25" s="1"/>
  <c r="AE93" i="25" s="1"/>
  <c r="AE119" i="25" s="1"/>
  <c r="AA42" i="25"/>
  <c r="AA76" i="25" s="1"/>
  <c r="AA93" i="25" s="1"/>
  <c r="AA119" i="25" s="1"/>
  <c r="W42" i="25"/>
  <c r="W76" i="25" s="1"/>
  <c r="W93" i="25" s="1"/>
  <c r="W119" i="25" s="1"/>
  <c r="S42" i="25"/>
  <c r="S76" i="25" s="1"/>
  <c r="S93" i="25" s="1"/>
  <c r="S119" i="25" s="1"/>
  <c r="O42" i="25"/>
  <c r="O76" i="25" s="1"/>
  <c r="O93" i="25" s="1"/>
  <c r="O119" i="25" s="1"/>
  <c r="K42" i="25"/>
  <c r="K76" i="25" s="1"/>
  <c r="K93" i="25" s="1"/>
  <c r="K119" i="25" s="1"/>
  <c r="G42" i="25"/>
  <c r="G76" i="25" s="1"/>
  <c r="G93" i="25" s="1"/>
  <c r="G119" i="25" s="1"/>
  <c r="C42" i="25"/>
  <c r="C76" i="25" s="1"/>
  <c r="C93" i="25" s="1"/>
  <c r="C119" i="25" s="1"/>
  <c r="AG6" i="25"/>
  <c r="AF6" i="25"/>
  <c r="AE6" i="25"/>
  <c r="AD42" i="25"/>
  <c r="AD76" i="25" s="1"/>
  <c r="AD93" i="25" s="1"/>
  <c r="AD119" i="25" s="1"/>
  <c r="AC6" i="25"/>
  <c r="AB6" i="25"/>
  <c r="AA6" i="25"/>
  <c r="Z42" i="25"/>
  <c r="Z76" i="25" s="1"/>
  <c r="Z93" i="25" s="1"/>
  <c r="Z119" i="25" s="1"/>
  <c r="Y6" i="25"/>
  <c r="X6" i="25"/>
  <c r="W6" i="25"/>
  <c r="V42" i="25"/>
  <c r="V76" i="25" s="1"/>
  <c r="V93" i="25" s="1"/>
  <c r="V119" i="25" s="1"/>
  <c r="U6" i="25"/>
  <c r="T6" i="25"/>
  <c r="S6" i="25"/>
  <c r="R42" i="25"/>
  <c r="R76" i="25" s="1"/>
  <c r="R93" i="25" s="1"/>
  <c r="R119" i="25" s="1"/>
  <c r="Q6" i="25"/>
  <c r="P6" i="25"/>
  <c r="O6" i="25"/>
  <c r="N42" i="25"/>
  <c r="N76" i="25" s="1"/>
  <c r="N93" i="25" s="1"/>
  <c r="N119" i="25" s="1"/>
  <c r="M6" i="25"/>
  <c r="L6" i="25"/>
  <c r="K6" i="25"/>
  <c r="J42" i="25"/>
  <c r="J76" i="25" s="1"/>
  <c r="J93" i="25" s="1"/>
  <c r="J119" i="25" s="1"/>
  <c r="I6" i="25"/>
  <c r="H6" i="25"/>
  <c r="G6" i="25"/>
  <c r="F42" i="25"/>
  <c r="F76" i="25" s="1"/>
  <c r="F93" i="25" s="1"/>
  <c r="F119" i="25" s="1"/>
  <c r="E6" i="25"/>
  <c r="D6" i="25"/>
  <c r="C6" i="25"/>
  <c r="N6" i="25" l="1"/>
  <c r="AD6" i="25"/>
  <c r="R6" i="25"/>
  <c r="F6" i="25"/>
  <c r="V6" i="25"/>
  <c r="J6" i="25"/>
  <c r="Z6" i="25"/>
  <c r="F143" i="25"/>
  <c r="F122" i="25"/>
  <c r="J143" i="25"/>
  <c r="J122" i="25"/>
  <c r="N143" i="25"/>
  <c r="N122" i="25"/>
  <c r="R143" i="25"/>
  <c r="R122" i="25"/>
  <c r="V143" i="25"/>
  <c r="V122" i="25"/>
  <c r="Z143" i="25"/>
  <c r="Z122" i="25"/>
  <c r="AD143" i="25"/>
  <c r="AD122" i="25"/>
  <c r="C143" i="25"/>
  <c r="C122" i="25"/>
  <c r="G122" i="25"/>
  <c r="G143" i="25"/>
  <c r="K122" i="25"/>
  <c r="K143" i="25"/>
  <c r="O143" i="25"/>
  <c r="O122" i="25"/>
  <c r="S122" i="25"/>
  <c r="S143" i="25"/>
  <c r="W122" i="25"/>
  <c r="W143" i="25"/>
  <c r="AA143" i="25"/>
  <c r="AA122" i="25"/>
  <c r="AE122" i="25"/>
  <c r="AE143" i="25"/>
  <c r="D42" i="25"/>
  <c r="D76" i="25" s="1"/>
  <c r="D93" i="25" s="1"/>
  <c r="D119" i="25" s="1"/>
  <c r="D122" i="25" s="1"/>
  <c r="H42" i="25"/>
  <c r="H76" i="25" s="1"/>
  <c r="H93" i="25" s="1"/>
  <c r="H119" i="25" s="1"/>
  <c r="H143" i="25" s="1"/>
  <c r="L42" i="25"/>
  <c r="L76" i="25" s="1"/>
  <c r="L93" i="25" s="1"/>
  <c r="L119" i="25" s="1"/>
  <c r="L122" i="25" s="1"/>
  <c r="P42" i="25"/>
  <c r="P76" i="25" s="1"/>
  <c r="P93" i="25" s="1"/>
  <c r="P119" i="25" s="1"/>
  <c r="P143" i="25" s="1"/>
  <c r="T42" i="25"/>
  <c r="T76" i="25" s="1"/>
  <c r="T93" i="25" s="1"/>
  <c r="T119" i="25" s="1"/>
  <c r="T122" i="25" s="1"/>
  <c r="X42" i="25"/>
  <c r="X76" i="25" s="1"/>
  <c r="X93" i="25" s="1"/>
  <c r="X119" i="25" s="1"/>
  <c r="X143" i="25" s="1"/>
  <c r="AB42" i="25"/>
  <c r="AB76" i="25" s="1"/>
  <c r="AB93" i="25" s="1"/>
  <c r="AB119" i="25" s="1"/>
  <c r="AB122" i="25" s="1"/>
  <c r="AF42" i="25"/>
  <c r="AF76" i="25" s="1"/>
  <c r="AF93" i="25" s="1"/>
  <c r="AF119" i="25" s="1"/>
  <c r="AF143" i="25" s="1"/>
  <c r="E42" i="25"/>
  <c r="E76" i="25" s="1"/>
  <c r="E93" i="25" s="1"/>
  <c r="E119" i="25" s="1"/>
  <c r="E122" i="25" s="1"/>
  <c r="I42" i="25"/>
  <c r="I76" i="25" s="1"/>
  <c r="I93" i="25" s="1"/>
  <c r="I119" i="25" s="1"/>
  <c r="I143" i="25" s="1"/>
  <c r="M42" i="25"/>
  <c r="M76" i="25" s="1"/>
  <c r="M93" i="25" s="1"/>
  <c r="M119" i="25" s="1"/>
  <c r="M143" i="25" s="1"/>
  <c r="Q42" i="25"/>
  <c r="Q76" i="25" s="1"/>
  <c r="Q93" i="25" s="1"/>
  <c r="Q119" i="25" s="1"/>
  <c r="Q143" i="25" s="1"/>
  <c r="U42" i="25"/>
  <c r="U76" i="25" s="1"/>
  <c r="U93" i="25" s="1"/>
  <c r="U119" i="25" s="1"/>
  <c r="U122" i="25" s="1"/>
  <c r="Y42" i="25"/>
  <c r="Y76" i="25" s="1"/>
  <c r="Y93" i="25" s="1"/>
  <c r="Y119" i="25" s="1"/>
  <c r="Y143" i="25" s="1"/>
  <c r="AC42" i="25"/>
  <c r="AC76" i="25" s="1"/>
  <c r="AC93" i="25" s="1"/>
  <c r="AC119" i="25" s="1"/>
  <c r="AC122" i="25" s="1"/>
  <c r="AG42" i="25"/>
  <c r="AG76" i="25" s="1"/>
  <c r="AG93" i="25" s="1"/>
  <c r="AG119" i="25" s="1"/>
  <c r="AG122" i="25" s="1"/>
  <c r="AF122" i="25" l="1"/>
  <c r="X122" i="25"/>
  <c r="P122" i="25"/>
  <c r="H122" i="25"/>
  <c r="Y122" i="25"/>
  <c r="I122" i="25"/>
  <c r="Q122" i="25"/>
  <c r="M122" i="25"/>
  <c r="AB143" i="25"/>
  <c r="T143" i="25"/>
  <c r="L143" i="25"/>
  <c r="D143" i="25"/>
  <c r="U143" i="25"/>
  <c r="AG143" i="25"/>
  <c r="E143" i="25"/>
  <c r="AC143" i="25"/>
  <c r="AA148" i="25"/>
  <c r="AA170" i="25"/>
  <c r="C148" i="25"/>
  <c r="C170" i="25"/>
  <c r="AD148" i="25"/>
  <c r="AD170" i="25"/>
  <c r="V148" i="25"/>
  <c r="V170" i="25"/>
  <c r="N148" i="25"/>
  <c r="N170" i="25"/>
  <c r="F148" i="25"/>
  <c r="F170" i="25"/>
  <c r="O148" i="25"/>
  <c r="O170" i="25"/>
  <c r="Z148" i="25"/>
  <c r="Z170" i="25"/>
  <c r="R148" i="25"/>
  <c r="R170" i="25"/>
  <c r="J148" i="25"/>
  <c r="J170" i="25"/>
  <c r="AB170" i="25"/>
  <c r="AB148" i="25"/>
  <c r="T170" i="25"/>
  <c r="T148" i="25"/>
  <c r="L170" i="25"/>
  <c r="L148" i="25"/>
  <c r="D170" i="25"/>
  <c r="D148" i="25"/>
  <c r="U148" i="25"/>
  <c r="U170" i="25"/>
  <c r="AE148" i="25"/>
  <c r="AE170" i="25"/>
  <c r="W148" i="25"/>
  <c r="W170" i="25"/>
  <c r="G148" i="25"/>
  <c r="G170" i="25"/>
  <c r="AG170" i="25"/>
  <c r="AG148" i="25"/>
  <c r="E148" i="25"/>
  <c r="E170" i="25"/>
  <c r="AC148" i="25"/>
  <c r="AC170" i="25"/>
  <c r="AF170" i="25"/>
  <c r="AF148" i="25"/>
  <c r="X170" i="25"/>
  <c r="X148" i="25"/>
  <c r="P170" i="25"/>
  <c r="P148" i="25"/>
  <c r="H170" i="25"/>
  <c r="H148" i="25"/>
  <c r="Y170" i="25"/>
  <c r="Y148" i="25"/>
  <c r="I170" i="25"/>
  <c r="I148" i="25"/>
  <c r="S148" i="25"/>
  <c r="S170" i="25"/>
  <c r="K148" i="25"/>
  <c r="K170" i="25"/>
  <c r="Q170" i="25"/>
  <c r="Q148" i="25"/>
  <c r="M148" i="25"/>
  <c r="M170" i="25"/>
  <c r="E174" i="25" l="1"/>
  <c r="E195" i="25"/>
  <c r="F195" i="25"/>
  <c r="F174" i="25"/>
  <c r="Q174" i="25"/>
  <c r="Q195" i="25"/>
  <c r="Y174" i="25"/>
  <c r="Y195" i="25"/>
  <c r="P174" i="25"/>
  <c r="P195" i="25"/>
  <c r="AF174" i="25"/>
  <c r="AF195" i="25"/>
  <c r="D174" i="25"/>
  <c r="D195" i="25"/>
  <c r="T174" i="25"/>
  <c r="T195" i="25"/>
  <c r="S174" i="25"/>
  <c r="S195" i="25"/>
  <c r="AE195" i="25"/>
  <c r="AE174" i="25"/>
  <c r="J195" i="25"/>
  <c r="J174" i="25"/>
  <c r="C174" i="25"/>
  <c r="C195" i="25"/>
  <c r="K174" i="25"/>
  <c r="K195" i="25"/>
  <c r="AC174" i="25"/>
  <c r="AC195" i="25"/>
  <c r="W195" i="25"/>
  <c r="W174" i="25"/>
  <c r="U174" i="25"/>
  <c r="U195" i="25"/>
  <c r="R195" i="25"/>
  <c r="R174" i="25"/>
  <c r="O195" i="25"/>
  <c r="O174" i="25"/>
  <c r="N195" i="25"/>
  <c r="N174" i="25"/>
  <c r="AD195" i="25"/>
  <c r="AD174" i="25"/>
  <c r="AA174" i="25"/>
  <c r="AA195" i="25"/>
  <c r="G195" i="25"/>
  <c r="G174" i="25"/>
  <c r="Z195" i="25"/>
  <c r="Z174" i="25"/>
  <c r="V195" i="25"/>
  <c r="V174" i="25"/>
  <c r="M174" i="25"/>
  <c r="M195" i="25"/>
  <c r="I174" i="25"/>
  <c r="I195" i="25"/>
  <c r="H174" i="25"/>
  <c r="H195" i="25"/>
  <c r="X174" i="25"/>
  <c r="X195" i="25"/>
  <c r="AG174" i="25"/>
  <c r="AG195" i="25"/>
  <c r="L174" i="25"/>
  <c r="L195" i="25"/>
  <c r="AB174" i="25"/>
  <c r="AB195" i="25"/>
  <c r="L230" i="25" l="1"/>
  <c r="L204" i="25"/>
  <c r="X230" i="25"/>
  <c r="X204" i="25"/>
  <c r="I204" i="25"/>
  <c r="I230" i="25"/>
  <c r="U204" i="25"/>
  <c r="U230" i="25"/>
  <c r="AC204" i="25"/>
  <c r="AC230" i="25"/>
  <c r="C230" i="25"/>
  <c r="C204" i="25"/>
  <c r="T204" i="25"/>
  <c r="T230" i="25"/>
  <c r="AF204" i="25"/>
  <c r="AF230" i="25"/>
  <c r="Y204" i="25"/>
  <c r="Y230" i="25"/>
  <c r="V204" i="25"/>
  <c r="V230" i="25"/>
  <c r="O230" i="25"/>
  <c r="O204" i="25"/>
  <c r="F204" i="25"/>
  <c r="F230" i="25"/>
  <c r="AB230" i="25"/>
  <c r="AB204" i="25"/>
  <c r="AG204" i="25"/>
  <c r="AG230" i="25"/>
  <c r="H204" i="25"/>
  <c r="H230" i="25"/>
  <c r="M204" i="25"/>
  <c r="M230" i="25"/>
  <c r="AA230" i="25"/>
  <c r="AA204" i="25"/>
  <c r="K230" i="25"/>
  <c r="K204" i="25"/>
  <c r="S230" i="25"/>
  <c r="S204" i="25"/>
  <c r="D230" i="25"/>
  <c r="D204" i="25"/>
  <c r="P204" i="25"/>
  <c r="P230" i="25"/>
  <c r="Q204" i="25"/>
  <c r="Q230" i="25"/>
  <c r="E204" i="25"/>
  <c r="E230" i="25"/>
  <c r="G230" i="25"/>
  <c r="G204" i="25"/>
  <c r="AD204" i="25"/>
  <c r="AD230" i="25"/>
  <c r="AE230" i="25"/>
  <c r="AE204" i="25"/>
  <c r="Z204" i="25"/>
  <c r="Z230" i="25"/>
  <c r="N204" i="25"/>
  <c r="N230" i="25"/>
  <c r="R204" i="25"/>
  <c r="R230" i="25"/>
  <c r="W230" i="25"/>
  <c r="W204" i="25"/>
  <c r="J204" i="25"/>
  <c r="J230" i="25"/>
  <c r="W233" i="25" l="1"/>
  <c r="W252" i="25"/>
  <c r="W258" i="25" s="1"/>
  <c r="G233" i="25"/>
  <c r="G252" i="25"/>
  <c r="G258" i="25" s="1"/>
  <c r="K233" i="25"/>
  <c r="K252" i="25"/>
  <c r="K258" i="25" s="1"/>
  <c r="N233" i="25"/>
  <c r="N252" i="25"/>
  <c r="N258" i="25" s="1"/>
  <c r="Q252" i="25"/>
  <c r="Q258" i="25" s="1"/>
  <c r="Q233" i="25"/>
  <c r="M252" i="25"/>
  <c r="M258" i="25" s="1"/>
  <c r="M233" i="25"/>
  <c r="AG252" i="25"/>
  <c r="AG258" i="25" s="1"/>
  <c r="AG233" i="25"/>
  <c r="F252" i="25"/>
  <c r="F258" i="25" s="1"/>
  <c r="F233" i="25"/>
  <c r="V233" i="25"/>
  <c r="V252" i="25"/>
  <c r="V258" i="25" s="1"/>
  <c r="AF233" i="25"/>
  <c r="AF252" i="25"/>
  <c r="AF258" i="25" s="1"/>
  <c r="U252" i="25"/>
  <c r="U258" i="25" s="1"/>
  <c r="U233" i="25"/>
  <c r="X233" i="25"/>
  <c r="X252" i="25"/>
  <c r="X258" i="25" s="1"/>
  <c r="J252" i="25"/>
  <c r="J258" i="25" s="1"/>
  <c r="J233" i="25"/>
  <c r="R252" i="25"/>
  <c r="R258" i="25" s="1"/>
  <c r="R233" i="25"/>
  <c r="Z252" i="25"/>
  <c r="Z258" i="25" s="1"/>
  <c r="Z233" i="25"/>
  <c r="AD233" i="25"/>
  <c r="AD252" i="25"/>
  <c r="AD258" i="25" s="1"/>
  <c r="E252" i="25"/>
  <c r="E258" i="25" s="1"/>
  <c r="E233" i="25"/>
  <c r="P233" i="25"/>
  <c r="P252" i="25"/>
  <c r="P258" i="25" s="1"/>
  <c r="H233" i="25"/>
  <c r="H252" i="25"/>
  <c r="H258" i="25" s="1"/>
  <c r="Y252" i="25"/>
  <c r="Y258" i="25" s="1"/>
  <c r="Y233" i="25"/>
  <c r="T233" i="25"/>
  <c r="T252" i="25"/>
  <c r="T258" i="25" s="1"/>
  <c r="AC252" i="25"/>
  <c r="AC258" i="25" s="1"/>
  <c r="AC233" i="25"/>
  <c r="I252" i="25"/>
  <c r="I258" i="25" s="1"/>
  <c r="I233" i="25"/>
  <c r="AE233" i="25"/>
  <c r="AE252" i="25"/>
  <c r="AE258" i="25" s="1"/>
  <c r="D233" i="25"/>
  <c r="D252" i="25"/>
  <c r="D258" i="25" s="1"/>
  <c r="C233" i="25"/>
  <c r="C252" i="25"/>
  <c r="C258" i="25" s="1"/>
  <c r="S233" i="25"/>
  <c r="S252" i="25"/>
  <c r="S258" i="25" s="1"/>
  <c r="AA233" i="25"/>
  <c r="AA252" i="25"/>
  <c r="AA258" i="25" s="1"/>
  <c r="AB233" i="25"/>
  <c r="AB252" i="25"/>
  <c r="AB258" i="25" s="1"/>
  <c r="O233" i="25"/>
  <c r="O252" i="25"/>
  <c r="O258" i="25" s="1"/>
  <c r="L233" i="25"/>
  <c r="L252" i="25"/>
  <c r="L258" i="25" s="1"/>
  <c r="D76" i="22" l="1"/>
  <c r="E76" i="22" s="1"/>
  <c r="F76" i="22" s="1"/>
  <c r="G76" i="22" s="1"/>
  <c r="H76" i="22" s="1"/>
  <c r="I76" i="22" s="1"/>
  <c r="J76" i="22" s="1"/>
  <c r="K76" i="22" s="1"/>
  <c r="L76" i="22" s="1"/>
  <c r="M76" i="22" s="1"/>
  <c r="N76" i="22" s="1"/>
  <c r="O76" i="22" s="1"/>
  <c r="P76" i="22" s="1"/>
  <c r="Q76" i="22" s="1"/>
  <c r="R76" i="22" s="1"/>
  <c r="S76" i="22" s="1"/>
  <c r="T76" i="22" s="1"/>
  <c r="U76" i="22" s="1"/>
  <c r="V76" i="22" s="1"/>
  <c r="W76" i="22" s="1"/>
  <c r="X76" i="22" s="1"/>
  <c r="Y76" i="22" s="1"/>
  <c r="Z76" i="22" s="1"/>
  <c r="AA76" i="22" s="1"/>
  <c r="AB76" i="22" s="1"/>
  <c r="AC76" i="22" s="1"/>
  <c r="AD76" i="22" s="1"/>
  <c r="AE76" i="22" s="1"/>
  <c r="AF76" i="22" s="1"/>
  <c r="AG76" i="22" s="1"/>
  <c r="A262" i="22" l="1"/>
  <c r="A261" i="22"/>
  <c r="A260" i="22"/>
  <c r="A259" i="22"/>
  <c r="AG93" i="22"/>
  <c r="AG119" i="22" s="1"/>
  <c r="AF93" i="22"/>
  <c r="AF119" i="22" s="1"/>
  <c r="AE93" i="22"/>
  <c r="AE119" i="22" s="1"/>
  <c r="AC93" i="22"/>
  <c r="AC119" i="22" s="1"/>
  <c r="AB93" i="22"/>
  <c r="AB119" i="22" s="1"/>
  <c r="AB143" i="22" s="1"/>
  <c r="AA25" i="22"/>
  <c r="AA42" i="22" s="1"/>
  <c r="Y93" i="22"/>
  <c r="Y119" i="22" s="1"/>
  <c r="X93" i="22"/>
  <c r="X119" i="22" s="1"/>
  <c r="W93" i="22"/>
  <c r="W119" i="22" s="1"/>
  <c r="U93" i="22"/>
  <c r="U119" i="22" s="1"/>
  <c r="T93" i="22"/>
  <c r="T119" i="22" s="1"/>
  <c r="T143" i="22" s="1"/>
  <c r="S93" i="22"/>
  <c r="S119" i="22" s="1"/>
  <c r="Q93" i="22"/>
  <c r="Q119" i="22" s="1"/>
  <c r="P93" i="22"/>
  <c r="P119" i="22" s="1"/>
  <c r="P122" i="22" s="1"/>
  <c r="O93" i="22"/>
  <c r="O119" i="22" s="1"/>
  <c r="M93" i="22"/>
  <c r="M119" i="22" s="1"/>
  <c r="L93" i="22"/>
  <c r="L119" i="22" s="1"/>
  <c r="L143" i="22" s="1"/>
  <c r="K25" i="22"/>
  <c r="K42" i="22" s="1"/>
  <c r="I93" i="22"/>
  <c r="I119" i="22" s="1"/>
  <c r="H93" i="22"/>
  <c r="H119" i="22" s="1"/>
  <c r="H122" i="22" s="1"/>
  <c r="G93" i="22"/>
  <c r="G119" i="22" s="1"/>
  <c r="E93" i="22"/>
  <c r="E119" i="22" s="1"/>
  <c r="D93" i="22"/>
  <c r="D119" i="22" s="1"/>
  <c r="D143" i="22" s="1"/>
  <c r="AG25" i="22" l="1"/>
  <c r="AG42" i="22" s="1"/>
  <c r="D25" i="22"/>
  <c r="D42" i="22" s="1"/>
  <c r="C25" i="22"/>
  <c r="C42" i="22" s="1"/>
  <c r="S122" i="22"/>
  <c r="S143" i="22"/>
  <c r="S148" i="22" s="1"/>
  <c r="AA93" i="22"/>
  <c r="AA119" i="22" s="1"/>
  <c r="AA122" i="22" s="1"/>
  <c r="G25" i="22"/>
  <c r="G42" i="22" s="1"/>
  <c r="T25" i="22"/>
  <c r="T42" i="22" s="1"/>
  <c r="AB25" i="22"/>
  <c r="AB42" i="22" s="1"/>
  <c r="C93" i="22"/>
  <c r="C119" i="22" s="1"/>
  <c r="C122" i="22" s="1"/>
  <c r="T122" i="22"/>
  <c r="H25" i="22"/>
  <c r="H42" i="22" s="1"/>
  <c r="P25" i="22"/>
  <c r="P42" i="22" s="1"/>
  <c r="W25" i="22"/>
  <c r="W42" i="22" s="1"/>
  <c r="K93" i="22"/>
  <c r="K119" i="22" s="1"/>
  <c r="K143" i="22" s="1"/>
  <c r="AB122" i="22"/>
  <c r="Q25" i="22"/>
  <c r="Q42" i="22" s="1"/>
  <c r="X25" i="22"/>
  <c r="X42" i="22" s="1"/>
  <c r="H143" i="22"/>
  <c r="H170" i="22" s="1"/>
  <c r="O122" i="22"/>
  <c r="O143" i="22"/>
  <c r="AE122" i="22"/>
  <c r="AE143" i="22"/>
  <c r="E143" i="22"/>
  <c r="E122" i="22"/>
  <c r="I143" i="22"/>
  <c r="I122" i="22"/>
  <c r="Q143" i="22"/>
  <c r="Q122" i="22"/>
  <c r="Y143" i="22"/>
  <c r="Y122" i="22"/>
  <c r="AG143" i="22"/>
  <c r="AG122" i="22"/>
  <c r="G122" i="22"/>
  <c r="G143" i="22"/>
  <c r="W122" i="22"/>
  <c r="W143" i="22"/>
  <c r="AF122" i="22"/>
  <c r="AF143" i="22"/>
  <c r="L25" i="22"/>
  <c r="L42" i="22" s="1"/>
  <c r="M143" i="22"/>
  <c r="M122" i="22"/>
  <c r="U143" i="22"/>
  <c r="U122" i="22"/>
  <c r="AC143" i="22"/>
  <c r="AC122" i="22"/>
  <c r="X122" i="22"/>
  <c r="X143" i="22"/>
  <c r="F93" i="22"/>
  <c r="F119" i="22" s="1"/>
  <c r="J93" i="22"/>
  <c r="J119" i="22" s="1"/>
  <c r="N93" i="22"/>
  <c r="N119" i="22" s="1"/>
  <c r="R93" i="22"/>
  <c r="R119" i="22" s="1"/>
  <c r="V93" i="22"/>
  <c r="V119" i="22" s="1"/>
  <c r="Z93" i="22"/>
  <c r="Z119" i="22" s="1"/>
  <c r="AD93" i="22"/>
  <c r="AD119" i="22" s="1"/>
  <c r="L122" i="22"/>
  <c r="D170" i="22"/>
  <c r="D148" i="22"/>
  <c r="L170" i="22"/>
  <c r="L148" i="22"/>
  <c r="T170" i="22"/>
  <c r="T148" i="22"/>
  <c r="AB170" i="22"/>
  <c r="AB148" i="22"/>
  <c r="D122" i="22"/>
  <c r="P143" i="22"/>
  <c r="C143" i="22" l="1"/>
  <c r="S170" i="22"/>
  <c r="AF25" i="22"/>
  <c r="AF42" i="22" s="1"/>
  <c r="K122" i="22"/>
  <c r="AA143" i="22"/>
  <c r="AA148" i="22" s="1"/>
  <c r="H148" i="22"/>
  <c r="O25" i="22"/>
  <c r="O42" i="22" s="1"/>
  <c r="AE25" i="22"/>
  <c r="AE42" i="22" s="1"/>
  <c r="S25" i="22"/>
  <c r="S42" i="22" s="1"/>
  <c r="AB195" i="22"/>
  <c r="AB174" i="22"/>
  <c r="U25" i="22"/>
  <c r="U42" i="22" s="1"/>
  <c r="AD25" i="22"/>
  <c r="AD42" i="22" s="1"/>
  <c r="V25" i="22"/>
  <c r="V42" i="22" s="1"/>
  <c r="F25" i="22"/>
  <c r="F42" i="22" s="1"/>
  <c r="X148" i="22"/>
  <c r="X170" i="22"/>
  <c r="C148" i="22"/>
  <c r="C170" i="22"/>
  <c r="AF170" i="22"/>
  <c r="AF148" i="22"/>
  <c r="G170" i="22"/>
  <c r="G148" i="22"/>
  <c r="V143" i="22"/>
  <c r="V122" i="22"/>
  <c r="F143" i="22"/>
  <c r="F122" i="22"/>
  <c r="I25" i="22"/>
  <c r="I42" i="22" s="1"/>
  <c r="AC170" i="22"/>
  <c r="AC148" i="22"/>
  <c r="M170" i="22"/>
  <c r="M148" i="22"/>
  <c r="M25" i="22"/>
  <c r="M42" i="22" s="1"/>
  <c r="Y170" i="22"/>
  <c r="Y148" i="22"/>
  <c r="T195" i="22"/>
  <c r="T174" i="22"/>
  <c r="D195" i="22"/>
  <c r="D174" i="22"/>
  <c r="K170" i="22"/>
  <c r="K148" i="22"/>
  <c r="Z25" i="22"/>
  <c r="Z42" i="22" s="1"/>
  <c r="R25" i="22"/>
  <c r="R42" i="22" s="1"/>
  <c r="J25" i="22"/>
  <c r="J42" i="22" s="1"/>
  <c r="S195" i="22"/>
  <c r="S174" i="22"/>
  <c r="Y25" i="22"/>
  <c r="Y42" i="22" s="1"/>
  <c r="AC25" i="22"/>
  <c r="AC42" i="22" s="1"/>
  <c r="W170" i="22"/>
  <c r="W148" i="22"/>
  <c r="O170" i="22"/>
  <c r="O148" i="22"/>
  <c r="L195" i="22"/>
  <c r="L174" i="22"/>
  <c r="N25" i="22"/>
  <c r="N42" i="22" s="1"/>
  <c r="AE170" i="22"/>
  <c r="AE148" i="22"/>
  <c r="P170" i="22"/>
  <c r="P148" i="22"/>
  <c r="AD122" i="22"/>
  <c r="AD143" i="22"/>
  <c r="N122" i="22"/>
  <c r="N143" i="22"/>
  <c r="I170" i="22"/>
  <c r="I148" i="22"/>
  <c r="E25" i="22"/>
  <c r="E42" i="22" s="1"/>
  <c r="Z122" i="22"/>
  <c r="Z143" i="22"/>
  <c r="R143" i="22"/>
  <c r="R122" i="22"/>
  <c r="J122" i="22"/>
  <c r="J143" i="22"/>
  <c r="U170" i="22"/>
  <c r="U148" i="22"/>
  <c r="H195" i="22"/>
  <c r="H174" i="22"/>
  <c r="AG170" i="22"/>
  <c r="AG148" i="22"/>
  <c r="Q170" i="22"/>
  <c r="Q148" i="22"/>
  <c r="E170" i="22"/>
  <c r="E148" i="22"/>
  <c r="AA170" i="22" l="1"/>
  <c r="N148" i="22"/>
  <c r="N170" i="22"/>
  <c r="C195" i="22"/>
  <c r="C174" i="22"/>
  <c r="E195" i="22"/>
  <c r="E174" i="22"/>
  <c r="AG174" i="22"/>
  <c r="AG195" i="22"/>
  <c r="U174" i="22"/>
  <c r="U195" i="22"/>
  <c r="R170" i="22"/>
  <c r="R148" i="22"/>
  <c r="P195" i="22"/>
  <c r="P174" i="22"/>
  <c r="O195" i="22"/>
  <c r="O174" i="22"/>
  <c r="S230" i="22"/>
  <c r="S204" i="22"/>
  <c r="K195" i="22"/>
  <c r="K174" i="22"/>
  <c r="T230" i="22"/>
  <c r="T204" i="22"/>
  <c r="AC174" i="22"/>
  <c r="AC195" i="22"/>
  <c r="F170" i="22"/>
  <c r="F148" i="22"/>
  <c r="G195" i="22"/>
  <c r="G174" i="22"/>
  <c r="AA195" i="22"/>
  <c r="AA174" i="22"/>
  <c r="J170" i="22"/>
  <c r="J148" i="22"/>
  <c r="Z170" i="22"/>
  <c r="Z148" i="22"/>
  <c r="AD170" i="22"/>
  <c r="AD148" i="22"/>
  <c r="X195" i="22"/>
  <c r="X174" i="22"/>
  <c r="Q174" i="22"/>
  <c r="Q195" i="22"/>
  <c r="H230" i="22"/>
  <c r="H204" i="22"/>
  <c r="I174" i="22"/>
  <c r="I195" i="22"/>
  <c r="AE195" i="22"/>
  <c r="AE174" i="22"/>
  <c r="L230" i="22"/>
  <c r="L204" i="22"/>
  <c r="W195" i="22"/>
  <c r="W174" i="22"/>
  <c r="D230" i="22"/>
  <c r="D204" i="22"/>
  <c r="Y174" i="22"/>
  <c r="Y195" i="22"/>
  <c r="M195" i="22"/>
  <c r="M174" i="22"/>
  <c r="V170" i="22"/>
  <c r="V148" i="22"/>
  <c r="AF195" i="22"/>
  <c r="AF174" i="22"/>
  <c r="AB230" i="22"/>
  <c r="AB204" i="22"/>
  <c r="AB252" i="22" l="1"/>
  <c r="AB258" i="22" s="1"/>
  <c r="AB233" i="22"/>
  <c r="V195" i="22"/>
  <c r="V174" i="22"/>
  <c r="W230" i="22"/>
  <c r="W204" i="22"/>
  <c r="AE230" i="22"/>
  <c r="AE204" i="22"/>
  <c r="H252" i="22"/>
  <c r="H258" i="22" s="1"/>
  <c r="H233" i="22"/>
  <c r="X230" i="22"/>
  <c r="X204" i="22"/>
  <c r="Z195" i="22"/>
  <c r="Z174" i="22"/>
  <c r="AA230" i="22"/>
  <c r="AA204" i="22"/>
  <c r="F195" i="22"/>
  <c r="F174" i="22"/>
  <c r="T252" i="22"/>
  <c r="T258" i="22" s="1"/>
  <c r="T233" i="22"/>
  <c r="S252" i="22"/>
  <c r="S258" i="22" s="1"/>
  <c r="S233" i="22"/>
  <c r="P230" i="22"/>
  <c r="P204" i="22"/>
  <c r="E230" i="22"/>
  <c r="E204" i="22"/>
  <c r="I204" i="22"/>
  <c r="I230" i="22"/>
  <c r="Q204" i="22"/>
  <c r="Q230" i="22"/>
  <c r="AC230" i="22"/>
  <c r="AC204" i="22"/>
  <c r="AG204" i="22"/>
  <c r="AG230" i="22"/>
  <c r="AF230" i="22"/>
  <c r="AF204" i="22"/>
  <c r="M230" i="22"/>
  <c r="M204" i="22"/>
  <c r="D252" i="22"/>
  <c r="D258" i="22" s="1"/>
  <c r="D233" i="22"/>
  <c r="L252" i="22"/>
  <c r="L258" i="22" s="1"/>
  <c r="L233" i="22"/>
  <c r="AD195" i="22"/>
  <c r="AD174" i="22"/>
  <c r="J195" i="22"/>
  <c r="J174" i="22"/>
  <c r="G230" i="22"/>
  <c r="G204" i="22"/>
  <c r="K230" i="22"/>
  <c r="K204" i="22"/>
  <c r="O230" i="22"/>
  <c r="O204" i="22"/>
  <c r="R174" i="22"/>
  <c r="R195" i="22"/>
  <c r="C230" i="22"/>
  <c r="C204" i="22"/>
  <c r="Y230" i="22"/>
  <c r="Y204" i="22"/>
  <c r="U230" i="22"/>
  <c r="U204" i="22"/>
  <c r="N195" i="22"/>
  <c r="N174" i="22"/>
  <c r="N230" i="22" l="1"/>
  <c r="N204" i="22"/>
  <c r="Y233" i="22"/>
  <c r="Y252" i="22"/>
  <c r="Y258" i="22" s="1"/>
  <c r="K252" i="22"/>
  <c r="K258" i="22" s="1"/>
  <c r="K233" i="22"/>
  <c r="J230" i="22"/>
  <c r="J204" i="22"/>
  <c r="M233" i="22"/>
  <c r="M252" i="22"/>
  <c r="M258" i="22" s="1"/>
  <c r="E233" i="22"/>
  <c r="E252" i="22"/>
  <c r="E258" i="22" s="1"/>
  <c r="F230" i="22"/>
  <c r="F204" i="22"/>
  <c r="Z230" i="22"/>
  <c r="Z204" i="22"/>
  <c r="W252" i="22"/>
  <c r="W258" i="22" s="1"/>
  <c r="W233" i="22"/>
  <c r="I233" i="22"/>
  <c r="I252" i="22"/>
  <c r="I258" i="22" s="1"/>
  <c r="U233" i="22"/>
  <c r="U252" i="22"/>
  <c r="U258" i="22" s="1"/>
  <c r="C252" i="22"/>
  <c r="C258" i="22" s="1"/>
  <c r="C233" i="22"/>
  <c r="O252" i="22"/>
  <c r="O258" i="22" s="1"/>
  <c r="O233" i="22"/>
  <c r="G252" i="22"/>
  <c r="G258" i="22" s="1"/>
  <c r="G233" i="22"/>
  <c r="AD230" i="22"/>
  <c r="AD204" i="22"/>
  <c r="AF252" i="22"/>
  <c r="AF258" i="22" s="1"/>
  <c r="AF233" i="22"/>
  <c r="AC233" i="22"/>
  <c r="AC252" i="22"/>
  <c r="AC258" i="22" s="1"/>
  <c r="P252" i="22"/>
  <c r="P258" i="22" s="1"/>
  <c r="P233" i="22"/>
  <c r="AA252" i="22"/>
  <c r="AA258" i="22" s="1"/>
  <c r="AA233" i="22"/>
  <c r="X252" i="22"/>
  <c r="X258" i="22" s="1"/>
  <c r="X233" i="22"/>
  <c r="AE252" i="22"/>
  <c r="AE258" i="22" s="1"/>
  <c r="AE233" i="22"/>
  <c r="V230" i="22"/>
  <c r="V204" i="22"/>
  <c r="R230" i="22"/>
  <c r="R204" i="22"/>
  <c r="AG233" i="22"/>
  <c r="AG252" i="22"/>
  <c r="AG258" i="22" s="1"/>
  <c r="Q233" i="22"/>
  <c r="Q252" i="22"/>
  <c r="Q258" i="22" s="1"/>
  <c r="V233" i="22" l="1"/>
  <c r="V252" i="22"/>
  <c r="V258" i="22" s="1"/>
  <c r="Z233" i="22"/>
  <c r="Z252" i="22"/>
  <c r="Z258" i="22" s="1"/>
  <c r="J233" i="22"/>
  <c r="J252" i="22"/>
  <c r="J258" i="22" s="1"/>
  <c r="R233" i="22"/>
  <c r="R252" i="22"/>
  <c r="R258" i="22" s="1"/>
  <c r="AD233" i="22"/>
  <c r="AD252" i="22"/>
  <c r="AD258" i="22" s="1"/>
  <c r="F233" i="22"/>
  <c r="F252" i="22"/>
  <c r="F258" i="22" s="1"/>
  <c r="N233" i="22"/>
  <c r="N252" i="22"/>
  <c r="N258" i="22" s="1"/>
  <c r="A262" i="16" l="1"/>
  <c r="A261" i="16"/>
  <c r="A260" i="16"/>
  <c r="A259" i="16"/>
  <c r="L25" i="16" l="1"/>
  <c r="L42" i="16" s="1"/>
  <c r="L76" i="16" s="1"/>
  <c r="L93" i="16" s="1"/>
  <c r="L119" i="16" s="1"/>
  <c r="L6" i="16"/>
  <c r="N25" i="16"/>
  <c r="N42" i="16" s="1"/>
  <c r="N76" i="16" s="1"/>
  <c r="N93" i="16" s="1"/>
  <c r="N119" i="16" s="1"/>
  <c r="N6" i="16"/>
  <c r="Y25" i="16"/>
  <c r="Y42" i="16" s="1"/>
  <c r="Y76" i="16" s="1"/>
  <c r="Y93" i="16" s="1"/>
  <c r="Y119" i="16" s="1"/>
  <c r="Y6" i="16"/>
  <c r="K25" i="16"/>
  <c r="K42" i="16" s="1"/>
  <c r="K76" i="16" s="1"/>
  <c r="K6" i="16"/>
  <c r="P25" i="16"/>
  <c r="P42" i="16" s="1"/>
  <c r="P76" i="16" s="1"/>
  <c r="P93" i="16" s="1"/>
  <c r="P119" i="16" s="1"/>
  <c r="P6" i="16"/>
  <c r="AF25" i="16"/>
  <c r="AF42" i="16" s="1"/>
  <c r="AF76" i="16" s="1"/>
  <c r="AF93" i="16" s="1"/>
  <c r="AF119" i="16" s="1"/>
  <c r="AF6" i="16"/>
  <c r="R25" i="16"/>
  <c r="R42" i="16" s="1"/>
  <c r="R76" i="16" s="1"/>
  <c r="R93" i="16" s="1"/>
  <c r="R119" i="16" s="1"/>
  <c r="R6" i="16"/>
  <c r="C25" i="16"/>
  <c r="C42" i="16" s="1"/>
  <c r="C76" i="16" s="1"/>
  <c r="C93" i="16" s="1"/>
  <c r="C119" i="16" s="1"/>
  <c r="C6" i="16"/>
  <c r="AG25" i="16"/>
  <c r="AG42" i="16" s="1"/>
  <c r="AG76" i="16" s="1"/>
  <c r="AG93" i="16" s="1"/>
  <c r="AG119" i="16" s="1"/>
  <c r="AG6" i="16"/>
  <c r="M25" i="16"/>
  <c r="M42" i="16" s="1"/>
  <c r="M76" i="16" s="1"/>
  <c r="M93" i="16" s="1"/>
  <c r="M119" i="16" s="1"/>
  <c r="M6" i="16"/>
  <c r="AB25" i="16"/>
  <c r="AB42" i="16" s="1"/>
  <c r="AB76" i="16" s="1"/>
  <c r="AB93" i="16" s="1"/>
  <c r="AB119" i="16" s="1"/>
  <c r="AB6" i="16"/>
  <c r="AA25" i="16"/>
  <c r="AA42" i="16" s="1"/>
  <c r="AA76" i="16" s="1"/>
  <c r="AA93" i="16" s="1"/>
  <c r="AA119" i="16" s="1"/>
  <c r="AA122" i="16" s="1"/>
  <c r="AA6" i="16"/>
  <c r="D25" i="16"/>
  <c r="D42" i="16" s="1"/>
  <c r="D76" i="16" s="1"/>
  <c r="D93" i="16" s="1"/>
  <c r="D119" i="16" s="1"/>
  <c r="D6" i="16"/>
  <c r="T25" i="16"/>
  <c r="T42" i="16" s="1"/>
  <c r="T76" i="16" s="1"/>
  <c r="T93" i="16" s="1"/>
  <c r="T119" i="16" s="1"/>
  <c r="T6" i="16"/>
  <c r="F25" i="16"/>
  <c r="F42" i="16" s="1"/>
  <c r="F76" i="16" s="1"/>
  <c r="F93" i="16" s="1"/>
  <c r="F119" i="16" s="1"/>
  <c r="F6" i="16"/>
  <c r="V25" i="16"/>
  <c r="V42" i="16" s="1"/>
  <c r="V76" i="16" s="1"/>
  <c r="V93" i="16" s="1"/>
  <c r="V119" i="16" s="1"/>
  <c r="V6" i="16"/>
  <c r="I25" i="16"/>
  <c r="I42" i="16" s="1"/>
  <c r="I76" i="16" s="1"/>
  <c r="I93" i="16" s="1"/>
  <c r="I119" i="16" s="1"/>
  <c r="I122" i="16" s="1"/>
  <c r="I6" i="16"/>
  <c r="AE25" i="16"/>
  <c r="AE42" i="16" s="1"/>
  <c r="AE76" i="16" s="1"/>
  <c r="AE93" i="16" s="1"/>
  <c r="AE119" i="16" s="1"/>
  <c r="AE122" i="16" s="1"/>
  <c r="AE6" i="16"/>
  <c r="W25" i="16"/>
  <c r="W42" i="16" s="1"/>
  <c r="W76" i="16" s="1"/>
  <c r="W6" i="16"/>
  <c r="O25" i="16"/>
  <c r="O42" i="16" s="1"/>
  <c r="O76" i="16" s="1"/>
  <c r="O93" i="16" s="1"/>
  <c r="O119" i="16" s="1"/>
  <c r="O122" i="16" s="1"/>
  <c r="O6" i="16"/>
  <c r="G25" i="16"/>
  <c r="G42" i="16" s="1"/>
  <c r="G76" i="16" s="1"/>
  <c r="G93" i="16" s="1"/>
  <c r="G119" i="16" s="1"/>
  <c r="G122" i="16" s="1"/>
  <c r="G6" i="16"/>
  <c r="U25" i="16"/>
  <c r="U42" i="16" s="1"/>
  <c r="U76" i="16" s="1"/>
  <c r="U93" i="16" s="1"/>
  <c r="U119" i="16" s="1"/>
  <c r="U6" i="16"/>
  <c r="AD25" i="16"/>
  <c r="AD42" i="16" s="1"/>
  <c r="AD76" i="16" s="1"/>
  <c r="AD93" i="16" s="1"/>
  <c r="AD119" i="16" s="1"/>
  <c r="AD122" i="16" s="1"/>
  <c r="AD6" i="16"/>
  <c r="S25" i="16"/>
  <c r="S42" i="16" s="1"/>
  <c r="S76" i="16" s="1"/>
  <c r="S6" i="16"/>
  <c r="E25" i="16"/>
  <c r="E42" i="16" s="1"/>
  <c r="E76" i="16" s="1"/>
  <c r="E93" i="16" s="1"/>
  <c r="E119" i="16" s="1"/>
  <c r="E122" i="16" s="1"/>
  <c r="E6" i="16"/>
  <c r="H25" i="16"/>
  <c r="H42" i="16" s="1"/>
  <c r="H76" i="16" s="1"/>
  <c r="H93" i="16" s="1"/>
  <c r="H119" i="16" s="1"/>
  <c r="H6" i="16"/>
  <c r="X25" i="16"/>
  <c r="X42" i="16" s="1"/>
  <c r="X76" i="16" s="1"/>
  <c r="X93" i="16" s="1"/>
  <c r="X119" i="16" s="1"/>
  <c r="X122" i="16" s="1"/>
  <c r="X6" i="16"/>
  <c r="J25" i="16"/>
  <c r="J42" i="16" s="1"/>
  <c r="J76" i="16" s="1"/>
  <c r="J93" i="16" s="1"/>
  <c r="J119" i="16" s="1"/>
  <c r="J6" i="16"/>
  <c r="Z25" i="16"/>
  <c r="Z42" i="16" s="1"/>
  <c r="Z76" i="16" s="1"/>
  <c r="Z93" i="16" s="1"/>
  <c r="Z119" i="16" s="1"/>
  <c r="Z6" i="16"/>
  <c r="Q25" i="16"/>
  <c r="Q42" i="16" s="1"/>
  <c r="Q76" i="16" s="1"/>
  <c r="Q93" i="16" s="1"/>
  <c r="Q119" i="16" s="1"/>
  <c r="Q6" i="16"/>
  <c r="AC25" i="16"/>
  <c r="AC42" i="16" s="1"/>
  <c r="AC76" i="16" s="1"/>
  <c r="AC93" i="16" s="1"/>
  <c r="AC119" i="16" s="1"/>
  <c r="AC122" i="16" s="1"/>
  <c r="AC6" i="16"/>
  <c r="H143" i="16"/>
  <c r="H170" i="16" s="1"/>
  <c r="H122" i="16"/>
  <c r="I143" i="16"/>
  <c r="I148" i="16" s="1"/>
  <c r="D143" i="16"/>
  <c r="D148" i="16" s="1"/>
  <c r="D122" i="16"/>
  <c r="E143" i="16"/>
  <c r="E170" i="16" s="1"/>
  <c r="N143" i="16"/>
  <c r="N148" i="16" s="1"/>
  <c r="N122" i="16"/>
  <c r="AF143" i="16"/>
  <c r="AF148" i="16" s="1"/>
  <c r="AF122" i="16"/>
  <c r="P143" i="16"/>
  <c r="P170" i="16" s="1"/>
  <c r="P122" i="16"/>
  <c r="AG143" i="16"/>
  <c r="AG148" i="16" s="1"/>
  <c r="AG122" i="16"/>
  <c r="Q143" i="16"/>
  <c r="Q148" i="16" s="1"/>
  <c r="Q122" i="16"/>
  <c r="AD143" i="16"/>
  <c r="AD148" i="16" s="1"/>
  <c r="F143" i="16"/>
  <c r="F170" i="16" s="1"/>
  <c r="F122" i="16"/>
  <c r="X143" i="16"/>
  <c r="X148" i="16" s="1"/>
  <c r="Y143" i="16"/>
  <c r="Y148" i="16" s="1"/>
  <c r="Y122" i="16"/>
  <c r="R143" i="16"/>
  <c r="R148" i="16" s="1"/>
  <c r="R122" i="16"/>
  <c r="J143" i="16"/>
  <c r="J170" i="16" s="1"/>
  <c r="J122" i="16"/>
  <c r="T143" i="16"/>
  <c r="T170" i="16" s="1"/>
  <c r="T122" i="16"/>
  <c r="U143" i="16"/>
  <c r="U170" i="16" s="1"/>
  <c r="U122" i="16"/>
  <c r="AB143" i="16"/>
  <c r="AB148" i="16" s="1"/>
  <c r="AB122" i="16"/>
  <c r="L143" i="16"/>
  <c r="L148" i="16" s="1"/>
  <c r="L122" i="16"/>
  <c r="AC143" i="16"/>
  <c r="AC170" i="16" s="1"/>
  <c r="M143" i="16"/>
  <c r="M170" i="16" s="1"/>
  <c r="M122" i="16"/>
  <c r="V143" i="16"/>
  <c r="V148" i="16" s="1"/>
  <c r="V122" i="16"/>
  <c r="Z143" i="16"/>
  <c r="Z170" i="16" s="1"/>
  <c r="Z122" i="16"/>
  <c r="AE143" i="16"/>
  <c r="O143" i="16"/>
  <c r="W93" i="16"/>
  <c r="W119" i="16" s="1"/>
  <c r="G143" i="16"/>
  <c r="AA143" i="16"/>
  <c r="S93" i="16"/>
  <c r="S119" i="16" s="1"/>
  <c r="K93" i="16"/>
  <c r="K119" i="16" s="1"/>
  <c r="X170" i="16" l="1"/>
  <c r="C122" i="16"/>
  <c r="C143" i="16"/>
  <c r="I170" i="16"/>
  <c r="I174" i="16" s="1"/>
  <c r="Y170" i="16"/>
  <c r="Y174" i="16" s="1"/>
  <c r="AF170" i="16"/>
  <c r="AF195" i="16" s="1"/>
  <c r="L170" i="16"/>
  <c r="L195" i="16" s="1"/>
  <c r="R170" i="16"/>
  <c r="R195" i="16" s="1"/>
  <c r="E148" i="16"/>
  <c r="AG170" i="16"/>
  <c r="AG195" i="16" s="1"/>
  <c r="AD170" i="16"/>
  <c r="AD174" i="16" s="1"/>
  <c r="AB170" i="16"/>
  <c r="AB195" i="16" s="1"/>
  <c r="AC148" i="16"/>
  <c r="Q170" i="16"/>
  <c r="Q174" i="16" s="1"/>
  <c r="T148" i="16"/>
  <c r="V170" i="16"/>
  <c r="V174" i="16" s="1"/>
  <c r="D170" i="16"/>
  <c r="D195" i="16" s="1"/>
  <c r="N170" i="16"/>
  <c r="N174" i="16" s="1"/>
  <c r="K143" i="16"/>
  <c r="K170" i="16" s="1"/>
  <c r="K122" i="16"/>
  <c r="W143" i="16"/>
  <c r="W148" i="16" s="1"/>
  <c r="W122" i="16"/>
  <c r="S143" i="16"/>
  <c r="S170" i="16" s="1"/>
  <c r="S122" i="16"/>
  <c r="U148" i="16"/>
  <c r="J148" i="16"/>
  <c r="P148" i="16"/>
  <c r="M148" i="16"/>
  <c r="H148" i="16"/>
  <c r="Z148" i="16"/>
  <c r="F148" i="16"/>
  <c r="I195" i="16"/>
  <c r="Y195" i="16"/>
  <c r="U195" i="16"/>
  <c r="U174" i="16"/>
  <c r="T195" i="16"/>
  <c r="T174" i="16"/>
  <c r="J195" i="16"/>
  <c r="J174" i="16"/>
  <c r="P195" i="16"/>
  <c r="P174" i="16"/>
  <c r="M195" i="16"/>
  <c r="M174" i="16"/>
  <c r="H195" i="16"/>
  <c r="H174" i="16"/>
  <c r="Z195" i="16"/>
  <c r="Z174" i="16"/>
  <c r="AC195" i="16"/>
  <c r="AC174" i="16"/>
  <c r="F195" i="16"/>
  <c r="F174" i="16"/>
  <c r="E195" i="16"/>
  <c r="E174" i="16"/>
  <c r="X195" i="16"/>
  <c r="X174" i="16"/>
  <c r="G170" i="16"/>
  <c r="G148" i="16"/>
  <c r="O170" i="16"/>
  <c r="O148" i="16"/>
  <c r="AA170" i="16"/>
  <c r="AA148" i="16"/>
  <c r="AE170" i="16"/>
  <c r="AE148" i="16"/>
  <c r="W170" i="16" l="1"/>
  <c r="C170" i="16"/>
  <c r="C148" i="16"/>
  <c r="AG174" i="16"/>
  <c r="D174" i="16"/>
  <c r="AF174" i="16"/>
  <c r="Q195" i="16"/>
  <c r="Q230" i="16" s="1"/>
  <c r="N195" i="16"/>
  <c r="N230" i="16" s="1"/>
  <c r="AD195" i="16"/>
  <c r="AD230" i="16" s="1"/>
  <c r="L174" i="16"/>
  <c r="AB174" i="16"/>
  <c r="R174" i="16"/>
  <c r="V195" i="16"/>
  <c r="V230" i="16" s="1"/>
  <c r="K148" i="16"/>
  <c r="S148" i="16"/>
  <c r="F230" i="16"/>
  <c r="F204" i="16"/>
  <c r="Z230" i="16"/>
  <c r="Z204" i="16"/>
  <c r="H230" i="16"/>
  <c r="H204" i="16"/>
  <c r="P230" i="16"/>
  <c r="P204" i="16"/>
  <c r="T230" i="16"/>
  <c r="T204" i="16"/>
  <c r="AF230" i="16"/>
  <c r="AF204" i="16"/>
  <c r="L230" i="16"/>
  <c r="L204" i="16"/>
  <c r="Y230" i="16"/>
  <c r="Y204" i="16"/>
  <c r="I230" i="16"/>
  <c r="I204" i="16"/>
  <c r="X230" i="16"/>
  <c r="X204" i="16"/>
  <c r="E230" i="16"/>
  <c r="E204" i="16"/>
  <c r="AC230" i="16"/>
  <c r="AC204" i="16"/>
  <c r="AB230" i="16"/>
  <c r="AB204" i="16"/>
  <c r="M230" i="16"/>
  <c r="M204" i="16"/>
  <c r="J230" i="16"/>
  <c r="J204" i="16"/>
  <c r="U230" i="16"/>
  <c r="U204" i="16"/>
  <c r="AG230" i="16"/>
  <c r="AG204" i="16"/>
  <c r="R230" i="16"/>
  <c r="R204" i="16"/>
  <c r="D230" i="16"/>
  <c r="D204" i="16"/>
  <c r="AA195" i="16"/>
  <c r="AA174" i="16"/>
  <c r="O195" i="16"/>
  <c r="O174" i="16"/>
  <c r="W195" i="16"/>
  <c r="W174" i="16"/>
  <c r="AE195" i="16"/>
  <c r="AE174" i="16"/>
  <c r="K195" i="16"/>
  <c r="K174" i="16"/>
  <c r="S195" i="16"/>
  <c r="S174" i="16"/>
  <c r="G195" i="16"/>
  <c r="G174" i="16"/>
  <c r="C195" i="16" l="1"/>
  <c r="C174" i="16"/>
  <c r="Q204" i="16"/>
  <c r="N204" i="16"/>
  <c r="AD204" i="16"/>
  <c r="V204" i="16"/>
  <c r="D252" i="16"/>
  <c r="D258" i="16" s="1"/>
  <c r="D233" i="16"/>
  <c r="V252" i="16"/>
  <c r="V258" i="16" s="1"/>
  <c r="V233" i="16"/>
  <c r="AG252" i="16"/>
  <c r="AG258" i="16" s="1"/>
  <c r="AG233" i="16"/>
  <c r="U252" i="16"/>
  <c r="U258" i="16" s="1"/>
  <c r="U233" i="16"/>
  <c r="M252" i="16"/>
  <c r="M258" i="16" s="1"/>
  <c r="M233" i="16"/>
  <c r="AC252" i="16"/>
  <c r="AC258" i="16" s="1"/>
  <c r="AC233" i="16"/>
  <c r="X252" i="16"/>
  <c r="X258" i="16" s="1"/>
  <c r="X233" i="16"/>
  <c r="Y252" i="16"/>
  <c r="Y258" i="16" s="1"/>
  <c r="Y233" i="16"/>
  <c r="L252" i="16"/>
  <c r="L258" i="16" s="1"/>
  <c r="L233" i="16"/>
  <c r="AF252" i="16"/>
  <c r="AF258" i="16" s="1"/>
  <c r="AF233" i="16"/>
  <c r="P252" i="16"/>
  <c r="P258" i="16" s="1"/>
  <c r="P233" i="16"/>
  <c r="Z252" i="16"/>
  <c r="Z258" i="16" s="1"/>
  <c r="Z233" i="16"/>
  <c r="N252" i="16"/>
  <c r="N258" i="16" s="1"/>
  <c r="N233" i="16"/>
  <c r="R252" i="16"/>
  <c r="R258" i="16" s="1"/>
  <c r="R233" i="16"/>
  <c r="AD252" i="16"/>
  <c r="AD258" i="16" s="1"/>
  <c r="AD233" i="16"/>
  <c r="J252" i="16"/>
  <c r="J258" i="16" s="1"/>
  <c r="J233" i="16"/>
  <c r="AB252" i="16"/>
  <c r="AB258" i="16" s="1"/>
  <c r="AB233" i="16"/>
  <c r="E252" i="16"/>
  <c r="E258" i="16" s="1"/>
  <c r="E233" i="16"/>
  <c r="I252" i="16"/>
  <c r="I258" i="16" s="1"/>
  <c r="I233" i="16"/>
  <c r="Q252" i="16"/>
  <c r="Q258" i="16" s="1"/>
  <c r="Q233" i="16"/>
  <c r="T252" i="16"/>
  <c r="T258" i="16" s="1"/>
  <c r="T233" i="16"/>
  <c r="H252" i="16"/>
  <c r="H258" i="16" s="1"/>
  <c r="H233" i="16"/>
  <c r="F252" i="16"/>
  <c r="F258" i="16" s="1"/>
  <c r="F233" i="16"/>
  <c r="K230" i="16"/>
  <c r="K204" i="16"/>
  <c r="W230" i="16"/>
  <c r="W204" i="16"/>
  <c r="AE230" i="16"/>
  <c r="AE204" i="16"/>
  <c r="S230" i="16"/>
  <c r="S204" i="16"/>
  <c r="O230" i="16"/>
  <c r="O204" i="16"/>
  <c r="G230" i="16"/>
  <c r="G204" i="16"/>
  <c r="AA230" i="16"/>
  <c r="AA204" i="16"/>
  <c r="C230" i="16" l="1"/>
  <c r="C204" i="16"/>
  <c r="G252" i="16"/>
  <c r="G258" i="16" s="1"/>
  <c r="G233" i="16"/>
  <c r="S252" i="16"/>
  <c r="S258" i="16" s="1"/>
  <c r="S233" i="16"/>
  <c r="W252" i="16"/>
  <c r="W258" i="16" s="1"/>
  <c r="W233" i="16"/>
  <c r="AA252" i="16"/>
  <c r="AA258" i="16" s="1"/>
  <c r="AA233" i="16"/>
  <c r="O252" i="16"/>
  <c r="O258" i="16" s="1"/>
  <c r="O233" i="16"/>
  <c r="AE252" i="16"/>
  <c r="AE258" i="16" s="1"/>
  <c r="AE233" i="16"/>
  <c r="K252" i="16"/>
  <c r="K258" i="16" s="1"/>
  <c r="K233" i="16"/>
  <c r="C252" i="16" l="1"/>
  <c r="C258" i="16" s="1"/>
  <c r="C233" i="16"/>
  <c r="D45" i="1"/>
  <c r="D55" i="1" s="1"/>
  <c r="D65" i="1" s="1"/>
  <c r="D75" i="1" s="1"/>
  <c r="D85" i="1" s="1"/>
  <c r="D95" i="1" s="1"/>
  <c r="D105" i="1" s="1"/>
  <c r="E45" i="1"/>
  <c r="E55" i="1" s="1"/>
  <c r="E65" i="1" s="1"/>
  <c r="E75" i="1" s="1"/>
  <c r="E85" i="1" s="1"/>
  <c r="E95" i="1" s="1"/>
  <c r="E105" i="1" s="1"/>
  <c r="F45" i="1"/>
  <c r="F55" i="1" s="1"/>
  <c r="F65" i="1" s="1"/>
  <c r="F75" i="1" s="1"/>
  <c r="F85" i="1" s="1"/>
  <c r="F95" i="1" s="1"/>
  <c r="F105" i="1" s="1"/>
  <c r="G45" i="1"/>
  <c r="G55" i="1" s="1"/>
  <c r="G65" i="1" s="1"/>
  <c r="G75" i="1" s="1"/>
  <c r="G85" i="1" s="1"/>
  <c r="G95" i="1" s="1"/>
  <c r="G105" i="1" s="1"/>
  <c r="H45" i="1"/>
  <c r="H55" i="1" s="1"/>
  <c r="H65" i="1" s="1"/>
  <c r="H75" i="1" s="1"/>
  <c r="H85" i="1" s="1"/>
  <c r="H95" i="1" s="1"/>
  <c r="H105" i="1" s="1"/>
  <c r="I45" i="1"/>
  <c r="I55" i="1" s="1"/>
  <c r="I65" i="1" s="1"/>
  <c r="I75" i="1" s="1"/>
  <c r="I85" i="1" s="1"/>
  <c r="I95" i="1" s="1"/>
  <c r="I105" i="1" s="1"/>
  <c r="J45" i="1"/>
  <c r="J55" i="1" s="1"/>
  <c r="J65" i="1" s="1"/>
  <c r="J75" i="1" s="1"/>
  <c r="J85" i="1" s="1"/>
  <c r="J95" i="1" s="1"/>
  <c r="J105" i="1" s="1"/>
  <c r="K45" i="1"/>
  <c r="K55" i="1" s="1"/>
  <c r="K65" i="1" s="1"/>
  <c r="K75" i="1" s="1"/>
  <c r="K85" i="1" s="1"/>
  <c r="K95" i="1" s="1"/>
  <c r="K105" i="1" s="1"/>
  <c r="L45" i="1"/>
  <c r="L55" i="1" s="1"/>
  <c r="L65" i="1" s="1"/>
  <c r="L75" i="1" s="1"/>
  <c r="L85" i="1" s="1"/>
  <c r="L95" i="1" s="1"/>
  <c r="L105" i="1" s="1"/>
  <c r="M45" i="1"/>
  <c r="M55" i="1" s="1"/>
  <c r="M65" i="1" s="1"/>
  <c r="M75" i="1" s="1"/>
  <c r="M85" i="1" s="1"/>
  <c r="M95" i="1" s="1"/>
  <c r="M105" i="1" s="1"/>
  <c r="N45" i="1"/>
  <c r="N55" i="1" s="1"/>
  <c r="N65" i="1" s="1"/>
  <c r="N75" i="1" s="1"/>
  <c r="N85" i="1" s="1"/>
  <c r="N95" i="1" s="1"/>
  <c r="N105" i="1" s="1"/>
  <c r="O45" i="1"/>
  <c r="O55" i="1" s="1"/>
  <c r="O65" i="1" s="1"/>
  <c r="O75" i="1" s="1"/>
  <c r="O85" i="1" s="1"/>
  <c r="O95" i="1" s="1"/>
  <c r="O105" i="1" s="1"/>
  <c r="P45" i="1"/>
  <c r="P55" i="1" s="1"/>
  <c r="P65" i="1" s="1"/>
  <c r="P75" i="1" s="1"/>
  <c r="P85" i="1" s="1"/>
  <c r="P95" i="1" s="1"/>
  <c r="P105" i="1" s="1"/>
  <c r="Q45" i="1"/>
  <c r="Q55" i="1" s="1"/>
  <c r="Q65" i="1" s="1"/>
  <c r="Q75" i="1" s="1"/>
  <c r="Q85" i="1" s="1"/>
  <c r="Q95" i="1" s="1"/>
  <c r="Q105" i="1" s="1"/>
  <c r="R45" i="1"/>
  <c r="R55" i="1" s="1"/>
  <c r="R65" i="1" s="1"/>
  <c r="R75" i="1" s="1"/>
  <c r="R85" i="1" s="1"/>
  <c r="R95" i="1" s="1"/>
  <c r="R105" i="1" s="1"/>
  <c r="S45" i="1"/>
  <c r="S55" i="1" s="1"/>
  <c r="S65" i="1" s="1"/>
  <c r="S75" i="1" s="1"/>
  <c r="S85" i="1" s="1"/>
  <c r="S95" i="1" s="1"/>
  <c r="S105" i="1" s="1"/>
  <c r="T45" i="1"/>
  <c r="T55" i="1" s="1"/>
  <c r="T65" i="1" s="1"/>
  <c r="T75" i="1" s="1"/>
  <c r="T85" i="1" s="1"/>
  <c r="T95" i="1" s="1"/>
  <c r="T105" i="1" s="1"/>
  <c r="U45" i="1"/>
  <c r="U55" i="1" s="1"/>
  <c r="U65" i="1" s="1"/>
  <c r="U75" i="1" s="1"/>
  <c r="U85" i="1" s="1"/>
  <c r="U95" i="1" s="1"/>
  <c r="U105" i="1" s="1"/>
  <c r="V45" i="1"/>
  <c r="V55" i="1" s="1"/>
  <c r="V65" i="1" s="1"/>
  <c r="V75" i="1" s="1"/>
  <c r="V85" i="1" s="1"/>
  <c r="V95" i="1" s="1"/>
  <c r="V105" i="1" s="1"/>
  <c r="W45" i="1"/>
  <c r="W55" i="1" s="1"/>
  <c r="W65" i="1" s="1"/>
  <c r="W75" i="1" s="1"/>
  <c r="W85" i="1" s="1"/>
  <c r="W95" i="1" s="1"/>
  <c r="W105" i="1" s="1"/>
  <c r="X45" i="1"/>
  <c r="X55" i="1" s="1"/>
  <c r="X65" i="1" s="1"/>
  <c r="X75" i="1" s="1"/>
  <c r="X85" i="1" s="1"/>
  <c r="X95" i="1" s="1"/>
  <c r="X105" i="1" s="1"/>
  <c r="Y45" i="1"/>
  <c r="Y55" i="1" s="1"/>
  <c r="Y65" i="1" s="1"/>
  <c r="Y75" i="1" s="1"/>
  <c r="Y85" i="1" s="1"/>
  <c r="Y95" i="1" s="1"/>
  <c r="Y105" i="1" s="1"/>
  <c r="Z45" i="1"/>
  <c r="Z55" i="1" s="1"/>
  <c r="Z65" i="1" s="1"/>
  <c r="Z75" i="1" s="1"/>
  <c r="Z85" i="1" s="1"/>
  <c r="Z95" i="1" s="1"/>
  <c r="Z105" i="1" s="1"/>
  <c r="AA45" i="1"/>
  <c r="AA55" i="1" s="1"/>
  <c r="AA65" i="1" s="1"/>
  <c r="AA75" i="1" s="1"/>
  <c r="AA85" i="1" s="1"/>
  <c r="AA95" i="1" s="1"/>
  <c r="AA105" i="1" s="1"/>
  <c r="AB45" i="1"/>
  <c r="AB55" i="1" s="1"/>
  <c r="AB65" i="1" s="1"/>
  <c r="AB75" i="1" s="1"/>
  <c r="AB85" i="1" s="1"/>
  <c r="AB95" i="1" s="1"/>
  <c r="AB105" i="1" s="1"/>
  <c r="AC45" i="1"/>
  <c r="AC55" i="1" s="1"/>
  <c r="AC65" i="1" s="1"/>
  <c r="AC75" i="1" s="1"/>
  <c r="AC85" i="1" s="1"/>
  <c r="AC95" i="1" s="1"/>
  <c r="AC105" i="1" s="1"/>
  <c r="AD45" i="1"/>
  <c r="AD55" i="1" s="1"/>
  <c r="AD65" i="1" s="1"/>
  <c r="AD75" i="1" s="1"/>
  <c r="AD85" i="1" s="1"/>
  <c r="AD95" i="1" s="1"/>
  <c r="AD105" i="1" s="1"/>
  <c r="AE45" i="1"/>
  <c r="AE55" i="1" s="1"/>
  <c r="AE65" i="1" s="1"/>
  <c r="AE75" i="1" s="1"/>
  <c r="AE85" i="1" s="1"/>
  <c r="AE95" i="1" s="1"/>
  <c r="AE105" i="1" s="1"/>
  <c r="AF45" i="1"/>
  <c r="AF55" i="1" s="1"/>
  <c r="AF65" i="1" s="1"/>
  <c r="AF75" i="1" s="1"/>
  <c r="AF85" i="1" s="1"/>
  <c r="AF95" i="1" s="1"/>
  <c r="AF105" i="1" s="1"/>
  <c r="AG45" i="1"/>
  <c r="AG55" i="1" s="1"/>
  <c r="AG65" i="1" s="1"/>
  <c r="AG75" i="1" s="1"/>
  <c r="AG85" i="1" s="1"/>
  <c r="AG95" i="1" s="1"/>
  <c r="AG105" i="1" s="1"/>
  <c r="C45" i="1"/>
  <c r="C55" i="1" s="1"/>
  <c r="C65" i="1" s="1"/>
  <c r="C75" i="1" s="1"/>
  <c r="C85" i="1" s="1"/>
  <c r="C95" i="1" s="1"/>
  <c r="C105" i="1" s="1"/>
</calcChain>
</file>

<file path=xl/sharedStrings.xml><?xml version="1.0" encoding="utf-8"?>
<sst xmlns="http://schemas.openxmlformats.org/spreadsheetml/2006/main" count="788" uniqueCount="109">
  <si>
    <t>Reference</t>
  </si>
  <si>
    <t>Generation - Coal</t>
  </si>
  <si>
    <t>Generation - Gas</t>
  </si>
  <si>
    <t>Generation - Renewables</t>
  </si>
  <si>
    <t>Generation - Low emissions</t>
  </si>
  <si>
    <t>Capacity - Coal</t>
  </si>
  <si>
    <t>Capacity - Gas</t>
  </si>
  <si>
    <t>Capacity - Renewables</t>
  </si>
  <si>
    <t>Capacity - Low emissions</t>
  </si>
  <si>
    <t>Annual emission intensity</t>
  </si>
  <si>
    <t>Relative to reference</t>
  </si>
  <si>
    <t>Absolute</t>
  </si>
  <si>
    <t>Residential</t>
  </si>
  <si>
    <t>SME</t>
  </si>
  <si>
    <t>Industrial</t>
  </si>
  <si>
    <t>Carbon pricing</t>
  </si>
  <si>
    <t>Capex</t>
  </si>
  <si>
    <t>Opex</t>
  </si>
  <si>
    <t>Fuel Cost</t>
  </si>
  <si>
    <t>Retirement Cost</t>
  </si>
  <si>
    <t>Generation emission intensity</t>
  </si>
  <si>
    <t>Weighted residenital bill</t>
  </si>
  <si>
    <t>Weighted % income</t>
  </si>
  <si>
    <t>Wholesale price</t>
  </si>
  <si>
    <t>Sent-out energy</t>
  </si>
  <si>
    <t>Real discount rate</t>
  </si>
  <si>
    <t>Generation by technology</t>
  </si>
  <si>
    <t>Absolute ($B, June 2015)</t>
  </si>
  <si>
    <t>Relative to reference  ($B, June 2015)</t>
  </si>
  <si>
    <t>Renewable - rooftop PV</t>
  </si>
  <si>
    <t>Renewable - rooftop PV with storage</t>
  </si>
  <si>
    <t>GWh</t>
  </si>
  <si>
    <t>$/MWh</t>
  </si>
  <si>
    <t>$/annum</t>
  </si>
  <si>
    <t>Annual Emissions (MtCO2)</t>
  </si>
  <si>
    <t>MW</t>
  </si>
  <si>
    <t>$B, June 2020</t>
  </si>
  <si>
    <r>
      <t>MtCO</t>
    </r>
    <r>
      <rPr>
        <vertAlign val="subscript"/>
        <sz val="11"/>
        <color theme="1"/>
        <rFont val="Calibri"/>
        <family val="2"/>
        <scheme val="minor"/>
      </rPr>
      <t>2</t>
    </r>
  </si>
  <si>
    <t>Cumulative capacity additions</t>
  </si>
  <si>
    <t>Cumulative capacity removals</t>
  </si>
  <si>
    <t>c/kWh</t>
  </si>
  <si>
    <t>$B</t>
  </si>
  <si>
    <t>TWh</t>
  </si>
  <si>
    <t xml:space="preserve">Relative to reference </t>
  </si>
  <si>
    <t>Ref</t>
  </si>
  <si>
    <t>Black Coal</t>
  </si>
  <si>
    <t>Brown Coal</t>
  </si>
  <si>
    <t>Coal CCS</t>
  </si>
  <si>
    <t>Gas GT</t>
  </si>
  <si>
    <t>Gas CCGT &amp; Cogen</t>
  </si>
  <si>
    <t>Gas CC CCS</t>
  </si>
  <si>
    <t>Gas Steam</t>
  </si>
  <si>
    <t>Nuclear</t>
  </si>
  <si>
    <t>Renewable - hydro</t>
  </si>
  <si>
    <t>Renewable - wind</t>
  </si>
  <si>
    <t>Renewable - biomass</t>
  </si>
  <si>
    <t>Renewable - solar</t>
  </si>
  <si>
    <t>Renewable - geothermal</t>
  </si>
  <si>
    <t>BlackCoal</t>
  </si>
  <si>
    <t>LET</t>
  </si>
  <si>
    <t>Carbon</t>
  </si>
  <si>
    <t xml:space="preserve"> $B</t>
  </si>
  <si>
    <t>Chapter 8 - Figures Index</t>
  </si>
  <si>
    <t>CHAPTER 8.2: High demand reference case</t>
  </si>
  <si>
    <t>CHAPTER 8.3: High demand Carbon pricing</t>
  </si>
  <si>
    <t>CHAPTER 8.4: High demand LET</t>
  </si>
  <si>
    <t>CHAPTER 8.1: Comparison of demand sensitivities</t>
  </si>
  <si>
    <t>Figure 271:  Electricity demand, reference and select policy scenarios</t>
  </si>
  <si>
    <t>Figure 273: Sensitivity of wholesale prices to higher demand growth rate</t>
  </si>
  <si>
    <t>Carbon HD</t>
  </si>
  <si>
    <t>LET HD</t>
  </si>
  <si>
    <t>Carbon pricing - high demand</t>
  </si>
  <si>
    <t>Reference - high demand</t>
  </si>
  <si>
    <t>LET - high demand</t>
  </si>
  <si>
    <t xml:space="preserve">LET </t>
  </si>
  <si>
    <t>Figure 272: Generation and capacity by technology, high demand sensitivity, reference and select policy scenarios</t>
  </si>
  <si>
    <t>Figure 274:  Emissions under differing demand growth rates, reference and select policy scenarios</t>
  </si>
  <si>
    <t xml:space="preserve">Figure 275: NPV of demand adjusted resource costs relative to the reference case, high demand sensitivity </t>
  </si>
  <si>
    <t>Figure 276: Cost of abatement relative to the reference case, high demand sensitivity</t>
  </si>
  <si>
    <t>Figure 277: Sent-out energy, high demand reference case</t>
  </si>
  <si>
    <t>Figure 278: Generation mix, high demand reference case</t>
  </si>
  <si>
    <t>Figure 279: Cumulative new and retired capacity, high demand reference case</t>
  </si>
  <si>
    <t>Figure 280: Wholesale electricity time-weighted prices, high demand reference case</t>
  </si>
  <si>
    <t>Figure 281: Retail prices by customer class, high demand reference case</t>
  </si>
  <si>
    <t>Figure 282: Residential bills, high demand reference case</t>
  </si>
  <si>
    <t>Figure 283: Emissions by technology, high demand reference case</t>
  </si>
  <si>
    <t>Figure 284: Generation emission intensity, high demand reference case</t>
  </si>
  <si>
    <t>Figure 285: Annualised costs by category, high demand reference case</t>
  </si>
  <si>
    <t xml:space="preserve">Figure 286: NPV of resource costs, high demand reference case </t>
  </si>
  <si>
    <t>Figure 287: Sent-out energy, carbon pricing with high demand</t>
  </si>
  <si>
    <t>Figure 288: Generation mix, carbon pricing with high demand</t>
  </si>
  <si>
    <t>Figure 289: Cumulative new and retired capacity, carbon pricing with high demand</t>
  </si>
  <si>
    <t>Figure 290: Wholesale electricity time-weighted prices, carbon pricing with high demand</t>
  </si>
  <si>
    <t>Figure 291: Retail prices by customer class, carbon pricing with high demand</t>
  </si>
  <si>
    <t>Figure 292: Residential bills, carbon pricing with high demand</t>
  </si>
  <si>
    <t>Figure 293: Emissions by technology, carbon pricing with high demand</t>
  </si>
  <si>
    <t>Figure 294: Generation emission intensity, carbon pricing with high demand</t>
  </si>
  <si>
    <t>Figure 295: Annualised costs by category, carbon pricing with high demand</t>
  </si>
  <si>
    <t>Figure 296: NPV of resource costs, carbon pricing with high demand</t>
  </si>
  <si>
    <t>Figure 297: Sent-out energy, low emissions target with high demand</t>
  </si>
  <si>
    <t>Figure 298: Generation mix, low emissions target with high demand</t>
  </si>
  <si>
    <t>Figure 299: Cumulative new and retired capacity, low emissions target with high demand</t>
  </si>
  <si>
    <t>Figure 300: Wholesale electricity time-weighted prices, low emissions target with high demand</t>
  </si>
  <si>
    <t>Figure 301: Retail prices by customer class, low emissions target with high demand</t>
  </si>
  <si>
    <t>Figure 302: Residential bills, low emissions target with high demand</t>
  </si>
  <si>
    <t>Figure 303: Emissions by technology, low emissions target with high demand</t>
  </si>
  <si>
    <t>Figure 304: Generation emission intensity, low emissions target with high demand</t>
  </si>
  <si>
    <t>Figure 305: Annualised costs by category, low emissions target with high demand</t>
  </si>
  <si>
    <t>Figure 306: NPV of resource costs, low emissions target with high demand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</si>
</sst>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4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0" fillId="0" borderId="1" xfId="0" applyBorder="1"/>
    <xf numFmtId="0" fontId="2" fillId="0" borderId="0" xfId="0" applyFont="1" applyFill="1"/>
    <xf numFmtId="0" fontId="0" fillId="0" borderId="0" xfId="0"/>
    <xf numFmtId="0" fontId="3" fillId="0" borderId="1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0" fontId="3" fillId="0" borderId="0" xfId="0" applyFont="1" applyBorder="1"/>
    <xf numFmtId="0" fontId="5" fillId="0" borderId="0" xfId="3"/>
    <xf numFmtId="0" fontId="2" fillId="2" borderId="0" xfId="0" applyFont="1" applyFill="1"/>
    <xf numFmtId="0" fontId="0" fillId="0" borderId="0" xfId="0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" fontId="0" fillId="0" borderId="0" xfId="1" applyNumberFormat="1" applyFont="1"/>
    <xf numFmtId="1" fontId="1" fillId="0" borderId="0" xfId="0" applyNumberFormat="1" applyFont="1"/>
    <xf numFmtId="0" fontId="2" fillId="2" borderId="0" xfId="0" applyFont="1" applyFill="1" applyBorder="1"/>
    <xf numFmtId="9" fontId="0" fillId="0" borderId="0" xfId="2" applyFont="1"/>
    <xf numFmtId="0" fontId="6" fillId="2" borderId="0" xfId="0" applyFont="1" applyFill="1"/>
    <xf numFmtId="0" fontId="6" fillId="2" borderId="0" xfId="0" applyFont="1" applyFill="1" applyBorder="1"/>
    <xf numFmtId="10" fontId="0" fillId="0" borderId="0" xfId="2" applyNumberFormat="1" applyFont="1"/>
    <xf numFmtId="9" fontId="0" fillId="0" borderId="0" xfId="2" applyNumberFormat="1" applyFont="1"/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8" fillId="0" borderId="0" xfId="0" applyFont="1"/>
    <xf numFmtId="1" fontId="0" fillId="0" borderId="0" xfId="0" applyNumberFormat="1" applyFont="1" applyFill="1"/>
    <xf numFmtId="0" fontId="5" fillId="0" borderId="0" xfId="3" quotePrefix="1"/>
    <xf numFmtId="0" fontId="3" fillId="0" borderId="0" xfId="0" applyFont="1"/>
    <xf numFmtId="0" fontId="9" fillId="0" borderId="0" xfId="3" applyFont="1"/>
    <xf numFmtId="1" fontId="0" fillId="0" borderId="0" xfId="0" applyNumberFormat="1" applyAlignment="1">
      <alignment wrapText="1"/>
    </xf>
    <xf numFmtId="1" fontId="0" fillId="0" borderId="0" xfId="0" applyNumberFormat="1" applyAlignment="1">
      <alignment vertical="top" wrapText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590377528916"/>
          <c:y val="0.13393856209150329"/>
          <c:w val="0.75680164544415407"/>
          <c:h val="0.70378529411764701"/>
        </c:manualLayout>
      </c:layout>
      <c:lineChart>
        <c:grouping val="standard"/>
        <c:varyColors val="0"/>
        <c:ser>
          <c:idx val="1"/>
          <c:order val="1"/>
          <c:tx>
            <c:strRef>
              <c:f>[1]Data!$B$274</c:f>
              <c:strCache>
                <c:ptCount val="1"/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Lit>
              <c:formatCode>0</c:formatCode>
              <c:ptCount val="31"/>
              <c:pt idx="0">
                <c:v>215.58902570539107</c:v>
              </c:pt>
              <c:pt idx="1">
                <c:v>220.16175796011831</c:v>
              </c:pt>
              <c:pt idx="2">
                <c:v>226.27341099681189</c:v>
              </c:pt>
              <c:pt idx="3">
                <c:v>231.02251231849101</c:v>
              </c:pt>
              <c:pt idx="4">
                <c:v>235.10269980752196</c:v>
              </c:pt>
              <c:pt idx="5">
                <c:v>240.79925205954518</c:v>
              </c:pt>
              <c:pt idx="6">
                <c:v>244.9065694071503</c:v>
              </c:pt>
              <c:pt idx="7">
                <c:v>248.84479038586198</c:v>
              </c:pt>
              <c:pt idx="8">
                <c:v>254.77885897461331</c:v>
              </c:pt>
              <c:pt idx="9">
                <c:v>263.51083730161298</c:v>
              </c:pt>
              <c:pt idx="10">
                <c:v>276.46883310135155</c:v>
              </c:pt>
              <c:pt idx="11">
                <c:v>287.02712603354502</c:v>
              </c:pt>
              <c:pt idx="12">
                <c:v>297.54649143994556</c:v>
              </c:pt>
              <c:pt idx="13">
                <c:v>308.99342470555331</c:v>
              </c:pt>
              <c:pt idx="14">
                <c:v>317.83110205472343</c:v>
              </c:pt>
              <c:pt idx="15">
                <c:v>329.39769312371641</c:v>
              </c:pt>
              <c:pt idx="16">
                <c:v>341.27942889772243</c:v>
              </c:pt>
              <c:pt idx="17">
                <c:v>348.99140755823117</c:v>
              </c:pt>
              <c:pt idx="18">
                <c:v>354.93601251589592</c:v>
              </c:pt>
              <c:pt idx="19">
                <c:v>365.85486039901258</c:v>
              </c:pt>
              <c:pt idx="20">
                <c:v>376.06574134534264</c:v>
              </c:pt>
              <c:pt idx="21">
                <c:v>385.49559749013633</c:v>
              </c:pt>
              <c:pt idx="22">
                <c:v>395.48298209555639</c:v>
              </c:pt>
              <c:pt idx="23">
                <c:v>406.00765406054933</c:v>
              </c:pt>
              <c:pt idx="24">
                <c:v>417.54521069744544</c:v>
              </c:pt>
              <c:pt idx="25">
                <c:v>425.98850242992552</c:v>
              </c:pt>
              <c:pt idx="26">
                <c:v>434.41906992458604</c:v>
              </c:pt>
              <c:pt idx="27">
                <c:v>444.00492775139827</c:v>
              </c:pt>
              <c:pt idx="28">
                <c:v>453.93455823107627</c:v>
              </c:pt>
              <c:pt idx="29">
                <c:v>464.98546572993041</c:v>
              </c:pt>
              <c:pt idx="30">
                <c:v>474.31901641444063</c:v>
              </c:pt>
            </c:numLit>
          </c:cat>
          <c:val>
            <c:numLit>
              <c:formatCode>General</c:formatCode>
              <c:ptCount val="31"/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76864"/>
        <c:axId val="173805568"/>
      </c:lineChart>
      <c:lineChart>
        <c:grouping val="standard"/>
        <c:varyColors val="0"/>
        <c:ser>
          <c:idx val="0"/>
          <c:order val="0"/>
          <c:tx>
            <c:v>LET</c:v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Lit>
              <c:formatCode>0</c:formatCode>
              <c:ptCount val="31"/>
              <c:pt idx="0">
                <c:v>215.58902570539107</c:v>
              </c:pt>
              <c:pt idx="1">
                <c:v>220.16175796011831</c:v>
              </c:pt>
              <c:pt idx="2">
                <c:v>226.27341099681189</c:v>
              </c:pt>
              <c:pt idx="3">
                <c:v>231.02251231849101</c:v>
              </c:pt>
              <c:pt idx="4">
                <c:v>235.10269980752196</c:v>
              </c:pt>
              <c:pt idx="5">
                <c:v>240.79925205954518</c:v>
              </c:pt>
              <c:pt idx="6">
                <c:v>244.9065694071503</c:v>
              </c:pt>
              <c:pt idx="7">
                <c:v>248.84479038586198</c:v>
              </c:pt>
              <c:pt idx="8">
                <c:v>254.77885897461331</c:v>
              </c:pt>
              <c:pt idx="9">
                <c:v>263.51083730161298</c:v>
              </c:pt>
              <c:pt idx="10">
                <c:v>276.46883310135155</c:v>
              </c:pt>
              <c:pt idx="11">
                <c:v>287.02712603354502</c:v>
              </c:pt>
              <c:pt idx="12">
                <c:v>297.54649143994556</c:v>
              </c:pt>
              <c:pt idx="13">
                <c:v>308.99342470555331</c:v>
              </c:pt>
              <c:pt idx="14">
                <c:v>317.83110205472343</c:v>
              </c:pt>
              <c:pt idx="15">
                <c:v>329.39769312371641</c:v>
              </c:pt>
              <c:pt idx="16">
                <c:v>341.27942889772243</c:v>
              </c:pt>
              <c:pt idx="17">
                <c:v>348.99140755823117</c:v>
              </c:pt>
              <c:pt idx="18">
                <c:v>354.93601251589592</c:v>
              </c:pt>
              <c:pt idx="19">
                <c:v>365.85486039901258</c:v>
              </c:pt>
              <c:pt idx="20">
                <c:v>376.06574134534264</c:v>
              </c:pt>
              <c:pt idx="21">
                <c:v>385.49559749013633</c:v>
              </c:pt>
              <c:pt idx="22">
                <c:v>395.48298209555639</c:v>
              </c:pt>
              <c:pt idx="23">
                <c:v>406.00765406054933</c:v>
              </c:pt>
              <c:pt idx="24">
                <c:v>417.54521069744544</c:v>
              </c:pt>
              <c:pt idx="25">
                <c:v>425.98850242992552</c:v>
              </c:pt>
              <c:pt idx="26">
                <c:v>434.41906992458604</c:v>
              </c:pt>
              <c:pt idx="27">
                <c:v>444.00492775139827</c:v>
              </c:pt>
              <c:pt idx="28">
                <c:v>453.93455823107627</c:v>
              </c:pt>
              <c:pt idx="29">
                <c:v>464.98546572993041</c:v>
              </c:pt>
              <c:pt idx="30">
                <c:v>474.31901641444063</c:v>
              </c:pt>
            </c:numLit>
          </c:cat>
          <c:val>
            <c:numLit>
              <c:formatCode>0</c:formatCode>
              <c:ptCount val="31"/>
              <c:pt idx="0">
                <c:v>15849.999999999996</c:v>
              </c:pt>
              <c:pt idx="1">
                <c:v>30750</c:v>
              </c:pt>
              <c:pt idx="2">
                <c:v>45649.999999999993</c:v>
              </c:pt>
              <c:pt idx="3">
                <c:v>60550</c:v>
              </c:pt>
              <c:pt idx="4">
                <c:v>75450</c:v>
              </c:pt>
              <c:pt idx="5">
                <c:v>90350</c:v>
              </c:pt>
              <c:pt idx="6">
                <c:v>105250</c:v>
              </c:pt>
              <c:pt idx="7">
                <c:v>120150</c:v>
              </c:pt>
              <c:pt idx="8">
                <c:v>135050</c:v>
              </c:pt>
              <c:pt idx="9">
                <c:v>149950</c:v>
              </c:pt>
              <c:pt idx="10">
                <c:v>164850</c:v>
              </c:pt>
              <c:pt idx="11">
                <c:v>171850</c:v>
              </c:pt>
              <c:pt idx="12">
                <c:v>178850</c:v>
              </c:pt>
              <c:pt idx="13">
                <c:v>185850</c:v>
              </c:pt>
              <c:pt idx="14">
                <c:v>192850</c:v>
              </c:pt>
              <c:pt idx="15">
                <c:v>199850</c:v>
              </c:pt>
              <c:pt idx="16">
                <c:v>206850</c:v>
              </c:pt>
              <c:pt idx="17">
                <c:v>213850</c:v>
              </c:pt>
              <c:pt idx="18">
                <c:v>220850</c:v>
              </c:pt>
              <c:pt idx="19">
                <c:v>227850</c:v>
              </c:pt>
              <c:pt idx="20">
                <c:v>234850</c:v>
              </c:pt>
              <c:pt idx="21">
                <c:v>234850</c:v>
              </c:pt>
              <c:pt idx="22">
                <c:v>234850</c:v>
              </c:pt>
              <c:pt idx="23">
                <c:v>234850</c:v>
              </c:pt>
              <c:pt idx="24">
                <c:v>234850</c:v>
              </c:pt>
              <c:pt idx="25">
                <c:v>234850</c:v>
              </c:pt>
              <c:pt idx="26">
                <c:v>234850</c:v>
              </c:pt>
              <c:pt idx="27">
                <c:v>234850</c:v>
              </c:pt>
              <c:pt idx="28">
                <c:v>234850</c:v>
              </c:pt>
              <c:pt idx="29">
                <c:v>234850</c:v>
              </c:pt>
              <c:pt idx="30">
                <c:v>234850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12736"/>
        <c:axId val="180020736"/>
      </c:lineChart>
      <c:catAx>
        <c:axId val="87476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73805568"/>
        <c:crosses val="autoZero"/>
        <c:auto val="1"/>
        <c:lblAlgn val="ctr"/>
        <c:lblOffset val="100"/>
        <c:tickLblSkip val="5"/>
        <c:noMultiLvlLbl val="0"/>
      </c:catAx>
      <c:valAx>
        <c:axId val="17380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476864"/>
        <c:crosses val="autoZero"/>
        <c:crossBetween val="between"/>
        <c:dispUnits>
          <c:builtInUnit val="thousands"/>
        </c:dispUnits>
      </c:valAx>
      <c:valAx>
        <c:axId val="1800207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$/certificate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412736"/>
        <c:crosses val="max"/>
        <c:crossBetween val="between"/>
      </c:valAx>
      <c:catAx>
        <c:axId val="874127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800207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2139571303587052"/>
          <c:y val="8.8754009915427267E-3"/>
          <c:w val="0.70730555555555552"/>
          <c:h val="0.1383820261437908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08676508676509"/>
          <c:y val="0.17065363688430696"/>
          <c:w val="0.77456164206164202"/>
          <c:h val="0.67699742268041241"/>
        </c:manualLayout>
      </c:layout>
      <c:barChart>
        <c:barDir val="col"/>
        <c:grouping val="clustered"/>
        <c:varyColors val="0"/>
        <c:ser>
          <c:idx val="0"/>
          <c:order val="0"/>
          <c:tx>
            <c:v>Black coal</c:v>
          </c:tx>
          <c:invertIfNegative val="0"/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2048.4</c:v>
              </c:pt>
              <c:pt idx="1">
                <c:v>1964.1999999999998</c:v>
              </c:pt>
              <c:pt idx="2">
                <c:v>3948</c:v>
              </c:pt>
              <c:pt idx="3">
                <c:v>2592.7199999999998</c:v>
              </c:pt>
              <c:pt idx="4">
                <c:v>3768.4</c:v>
              </c:pt>
              <c:pt idx="5">
                <c:v>2338.1999999999998</c:v>
              </c:pt>
              <c:pt idx="6">
                <c:v>2319.3000000000002</c:v>
              </c:pt>
            </c:numLit>
          </c:val>
        </c:ser>
        <c:ser>
          <c:idx val="1"/>
          <c:order val="1"/>
          <c:tx>
            <c:v>Brown coal</c:v>
          </c:tx>
          <c:invertIfNegative val="0"/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1472</c:v>
              </c:pt>
              <c:pt idx="1">
                <c:v>1361.6</c:v>
              </c:pt>
              <c:pt idx="2">
                <c:v>0</c:v>
              </c:pt>
              <c:pt idx="3">
                <c:v>2088</c:v>
              </c:pt>
              <c:pt idx="4">
                <c:v>0</c:v>
              </c:pt>
              <c:pt idx="5">
                <c:v>966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442944"/>
        <c:axId val="87444480"/>
      </c:barChart>
      <c:lineChart>
        <c:grouping val="standard"/>
        <c:varyColors val="0"/>
        <c:ser>
          <c:idx val="2"/>
          <c:order val="2"/>
          <c:tx>
            <c:v>Average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3552</c:v>
              </c:pt>
              <c:pt idx="1">
                <c:v>3552</c:v>
              </c:pt>
              <c:pt idx="2">
                <c:v>3552</c:v>
              </c:pt>
              <c:pt idx="3">
                <c:v>3552</c:v>
              </c:pt>
              <c:pt idx="4">
                <c:v>3552</c:v>
              </c:pt>
              <c:pt idx="5">
                <c:v>3552</c:v>
              </c:pt>
              <c:pt idx="6">
                <c:v>3552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42944"/>
        <c:axId val="87444480"/>
      </c:lineChart>
      <c:catAx>
        <c:axId val="874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444480"/>
        <c:crosses val="autoZero"/>
        <c:auto val="1"/>
        <c:lblAlgn val="ctr"/>
        <c:lblOffset val="100"/>
        <c:noMultiLvlLbl val="0"/>
      </c:catAx>
      <c:valAx>
        <c:axId val="87444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 per annum</a:t>
                </a:r>
              </a:p>
            </c:rich>
          </c:tx>
          <c:layout>
            <c:manualLayout>
              <c:xMode val="edge"/>
              <c:yMode val="edge"/>
              <c:x val="1.4923355710757286E-2"/>
              <c:y val="0.3289925774020405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7442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61460761460761E-2"/>
          <c:y val="4.0914948453608258E-3"/>
          <c:w val="0.92458236208236211"/>
          <c:h val="0.12487149198167241"/>
        </c:manualLayout>
      </c:layout>
      <c:overlay val="0"/>
      <c:txPr>
        <a:bodyPr/>
        <a:lstStyle/>
        <a:p>
          <a:pPr>
            <a:defRPr sz="1000" kern="1100" spc="-100" baseline="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7</xdr:col>
      <xdr:colOff>115364</xdr:colOff>
      <xdr:row>24</xdr:row>
      <xdr:rowOff>0</xdr:rowOff>
    </xdr:to>
    <xdr:graphicFrame macro="">
      <xdr:nvGraphicFramePr>
        <xdr:cNvPr id="165" name="Chart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6</xdr:col>
      <xdr:colOff>40799</xdr:colOff>
      <xdr:row>24</xdr:row>
      <xdr:rowOff>0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474844</xdr:colOff>
      <xdr:row>30</xdr:row>
      <xdr:rowOff>99022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47875"/>
          <a:ext cx="5761219" cy="3956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6</xdr:col>
      <xdr:colOff>212880</xdr:colOff>
      <xdr:row>155</xdr:row>
      <xdr:rowOff>160744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74125"/>
          <a:ext cx="6181880" cy="83522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5</xdr:col>
      <xdr:colOff>474844</xdr:colOff>
      <xdr:row>188</xdr:row>
      <xdr:rowOff>146647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289750"/>
          <a:ext cx="5761219" cy="3956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6</xdr:col>
      <xdr:colOff>243362</xdr:colOff>
      <xdr:row>226</xdr:row>
      <xdr:rowOff>55133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72625"/>
          <a:ext cx="6212362" cy="3103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5</xdr:col>
      <xdr:colOff>651644</xdr:colOff>
      <xdr:row>255</xdr:row>
      <xdr:rowOff>152743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529500"/>
          <a:ext cx="5938019" cy="3962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5</xdr:col>
      <xdr:colOff>651644</xdr:colOff>
      <xdr:row>282</xdr:row>
      <xdr:rowOff>146647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0720625"/>
          <a:ext cx="5938019" cy="395664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0.05405</cdr:x>
      <cdr:y>0.02918</cdr:y>
    </cdr:from>
    <cdr:to>
      <cdr:x>0.96315</cdr:x>
      <cdr:y>0.14854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1" y="104776"/>
          <a:ext cx="352425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94271</xdr:colOff>
      <xdr:row>22</xdr:row>
      <xdr:rowOff>131307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2857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7</xdr:col>
      <xdr:colOff>100367</xdr:colOff>
      <xdr:row>72</xdr:row>
      <xdr:rowOff>131307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12286"/>
          <a:ext cx="6291617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7</xdr:col>
      <xdr:colOff>57692</xdr:colOff>
      <xdr:row>115</xdr:row>
      <xdr:rowOff>125210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458214"/>
          <a:ext cx="6248942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7</xdr:col>
      <xdr:colOff>57692</xdr:colOff>
      <xdr:row>138</xdr:row>
      <xdr:rowOff>131307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94143"/>
          <a:ext cx="624894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6</xdr:col>
      <xdr:colOff>609047</xdr:colOff>
      <xdr:row>166</xdr:row>
      <xdr:rowOff>131307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282571"/>
          <a:ext cx="6187976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7</xdr:col>
      <xdr:colOff>39402</xdr:colOff>
      <xdr:row>226</xdr:row>
      <xdr:rowOff>131307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92929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7</xdr:col>
      <xdr:colOff>33305</xdr:colOff>
      <xdr:row>249</xdr:row>
      <xdr:rowOff>131307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828857"/>
          <a:ext cx="6224555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6</xdr:col>
      <xdr:colOff>365186</xdr:colOff>
      <xdr:row>191</xdr:row>
      <xdr:rowOff>3279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4099500"/>
          <a:ext cx="5944115" cy="26702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6</xdr:col>
      <xdr:colOff>365186</xdr:colOff>
      <xdr:row>277</xdr:row>
      <xdr:rowOff>3279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217286"/>
          <a:ext cx="5944115" cy="26702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2</xdr:col>
      <xdr:colOff>470137</xdr:colOff>
      <xdr:row>303</xdr:row>
      <xdr:rowOff>264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088643"/>
          <a:ext cx="3572566" cy="3048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33745</xdr:colOff>
      <xdr:row>22</xdr:row>
      <xdr:rowOff>131307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2857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7</xdr:col>
      <xdr:colOff>39842</xdr:colOff>
      <xdr:row>72</xdr:row>
      <xdr:rowOff>131307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12286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7</xdr:col>
      <xdr:colOff>39842</xdr:colOff>
      <xdr:row>115</xdr:row>
      <xdr:rowOff>131307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458214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7</xdr:col>
      <xdr:colOff>33745</xdr:colOff>
      <xdr:row>138</xdr:row>
      <xdr:rowOff>125210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94143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7</xdr:col>
      <xdr:colOff>33745</xdr:colOff>
      <xdr:row>166</xdr:row>
      <xdr:rowOff>125210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282571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7</xdr:col>
      <xdr:colOff>33745</xdr:colOff>
      <xdr:row>191</xdr:row>
      <xdr:rowOff>125210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99500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7</xdr:col>
      <xdr:colOff>33745</xdr:colOff>
      <xdr:row>226</xdr:row>
      <xdr:rowOff>131307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392929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7</xdr:col>
      <xdr:colOff>33745</xdr:colOff>
      <xdr:row>249</xdr:row>
      <xdr:rowOff>131307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5828857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6</xdr:col>
      <xdr:colOff>310758</xdr:colOff>
      <xdr:row>276</xdr:row>
      <xdr:rowOff>169393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217286"/>
          <a:ext cx="5944115" cy="2645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2</xdr:col>
      <xdr:colOff>415709</xdr:colOff>
      <xdr:row>303</xdr:row>
      <xdr:rowOff>264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088643"/>
          <a:ext cx="3572566" cy="30482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0</xdr:rowOff>
    </xdr:from>
    <xdr:to>
      <xdr:col>7</xdr:col>
      <xdr:colOff>45938</xdr:colOff>
      <xdr:row>72</xdr:row>
      <xdr:rowOff>131307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212286"/>
          <a:ext cx="6291617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7</xdr:col>
      <xdr:colOff>39842</xdr:colOff>
      <xdr:row>115</xdr:row>
      <xdr:rowOff>131307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458214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7</xdr:col>
      <xdr:colOff>39842</xdr:colOff>
      <xdr:row>138</xdr:row>
      <xdr:rowOff>125210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894143"/>
          <a:ext cx="6285521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7</xdr:col>
      <xdr:colOff>33745</xdr:colOff>
      <xdr:row>166</xdr:row>
      <xdr:rowOff>125210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282571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7</xdr:col>
      <xdr:colOff>39842</xdr:colOff>
      <xdr:row>191</xdr:row>
      <xdr:rowOff>125210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6285521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7</xdr:col>
      <xdr:colOff>39842</xdr:colOff>
      <xdr:row>226</xdr:row>
      <xdr:rowOff>125210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92929"/>
          <a:ext cx="6285521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7</xdr:col>
      <xdr:colOff>33745</xdr:colOff>
      <xdr:row>249</xdr:row>
      <xdr:rowOff>131307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828857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6</xdr:col>
      <xdr:colOff>310758</xdr:colOff>
      <xdr:row>276</xdr:row>
      <xdr:rowOff>163297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217286"/>
          <a:ext cx="5944115" cy="2639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2</xdr:col>
      <xdr:colOff>409612</xdr:colOff>
      <xdr:row>303</xdr:row>
      <xdr:rowOff>264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088643"/>
          <a:ext cx="3566469" cy="3048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7</xdr:col>
      <xdr:colOff>39842</xdr:colOff>
      <xdr:row>22</xdr:row>
      <xdr:rowOff>125210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32857"/>
          <a:ext cx="6285521" cy="27922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MA/Projects/RO016501%20CCA2/Workfile/Report%20Graphs%20Phase%202%20High%20dem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hart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"/>
  <sheetViews>
    <sheetView tabSelected="1" workbookViewId="0">
      <selection activeCell="E41" sqref="E41"/>
    </sheetView>
  </sheetViews>
  <sheetFormatPr defaultRowHeight="15" x14ac:dyDescent="0.25"/>
  <sheetData>
    <row r="1" spans="1:1" s="4" customFormat="1" ht="18.75" x14ac:dyDescent="0.3">
      <c r="A1" s="29" t="s">
        <v>62</v>
      </c>
    </row>
    <row r="2" spans="1:1" s="4" customFormat="1" x14ac:dyDescent="0.25">
      <c r="A2" s="30" t="str">
        <f>HYPERLINK("[Figures-Chapter 8.1U.xlsx]Comparisons!A1",Comparisons!$A$1)</f>
        <v>CHAPTER 8.1: Comparison of demand sensitivities</v>
      </c>
    </row>
    <row r="3" spans="1:1" x14ac:dyDescent="0.25">
      <c r="A3" s="10" t="str">
        <f>HYPERLINK("[Figures-Chapter 8.1U.xlsx]Comparisons!A1",Comparisons!$A$2)</f>
        <v>Figure 271:  Electricity demand, reference and select policy scenarios</v>
      </c>
    </row>
    <row r="4" spans="1:1" x14ac:dyDescent="0.25">
      <c r="A4" s="10" t="str">
        <f>HYPERLINK("[Figures-Chapter 8.1U.xlsx]Comparisons!A34",Comparisons!$A$34)</f>
        <v>Figure 272: Generation and capacity by technology, high demand sensitivity, reference and select policy scenarios</v>
      </c>
    </row>
    <row r="5" spans="1:1" x14ac:dyDescent="0.25">
      <c r="A5" s="10" t="str">
        <f>HYPERLINK("[Figures-Chapter 8.1U.xlsx]Comparisons!A160",Comparisons!$A$160)</f>
        <v>Figure 273: Sensitivity of wholesale prices to higher demand growth rate</v>
      </c>
    </row>
    <row r="6" spans="1:1" x14ac:dyDescent="0.25">
      <c r="A6" s="10" t="str">
        <f>HYPERLINK("[Figures-Chapter 8.1U.xlsx]Comparisons!A192",Comparisons!$A$192)</f>
        <v>Figure 274:  Emissions under differing demand growth rates, reference and select policy scenarios</v>
      </c>
    </row>
    <row r="7" spans="1:1" x14ac:dyDescent="0.25">
      <c r="A7" s="10" t="str">
        <f>HYPERLINK("[Figures-Chapter 8.1U.xlsx]Comparisons!A231",Comparisons!$A$231)</f>
        <v xml:space="preserve">Figure 275: NPV of demand adjusted resource costs relative to the reference case, high demand sensitivity </v>
      </c>
    </row>
    <row r="8" spans="1:1" s="4" customFormat="1" x14ac:dyDescent="0.25">
      <c r="A8" s="10" t="str">
        <f>HYPERLINK("[Figures-Chapter 8.1U.xlsx]Comparisons!A258",Comparisons!$A$258)</f>
        <v>Figure 276: Cost of abatement relative to the reference case, high demand sensitivity</v>
      </c>
    </row>
    <row r="9" spans="1:1" x14ac:dyDescent="0.25">
      <c r="A9" s="30" t="str">
        <f>HYPERLINK("[Figures-Chapter 8.1U.xlsx]HDReference!A1",HDReference!$A$1)</f>
        <v>CHAPTER 8.2: High demand reference case</v>
      </c>
    </row>
    <row r="10" spans="1:1" x14ac:dyDescent="0.25">
      <c r="A10" s="10" t="str">
        <f>HYPERLINK("[Figures-Chapter 8.1U.xlsx]HDReference!A1",HDReference!$A$2)</f>
        <v>Figure 277: Sent-out energy, high demand reference case</v>
      </c>
    </row>
    <row r="11" spans="1:1" x14ac:dyDescent="0.25">
      <c r="A11" s="10" t="str">
        <f>HYPERLINK("[Figures-Chapter 8.1U.xlsx]HDReference!A24",HDReference!$A$24)</f>
        <v>Figure 278: Generation mix, high demand reference case</v>
      </c>
    </row>
    <row r="12" spans="1:1" x14ac:dyDescent="0.25">
      <c r="A12" s="10" t="str">
        <f>HYPERLINK("[Figures-Chapter 8.1U.xlsx]HDReference!A75",HDReference!$A$75)</f>
        <v>Figure 279: Cumulative new and retired capacity, high demand reference case</v>
      </c>
    </row>
    <row r="13" spans="1:1" x14ac:dyDescent="0.25">
      <c r="A13" s="10" t="str">
        <f>HYPERLINK("[Figures-Chapter 8.1U.xlsx]HDReference!A118",HDReference!$A$118)</f>
        <v>Figure 280: Wholesale electricity time-weighted prices, high demand reference case</v>
      </c>
    </row>
    <row r="14" spans="1:1" x14ac:dyDescent="0.25">
      <c r="A14" s="10" t="str">
        <f>HYPERLINK("[Figures-Chapter 8.1U.xlsx]HDReference!A142",HDReference!$A$142)</f>
        <v>Figure 281: Retail prices by customer class, high demand reference case</v>
      </c>
    </row>
    <row r="15" spans="1:1" x14ac:dyDescent="0.25">
      <c r="A15" s="10" t="str">
        <f>HYPERLINK("[Figures-Chapter 8.1U.xlsx]HDReference!A169",HDReference!$A$169)</f>
        <v>Figure 282: Residential bills, high demand reference case</v>
      </c>
    </row>
    <row r="16" spans="1:1" x14ac:dyDescent="0.25">
      <c r="A16" s="10" t="str">
        <f>HYPERLINK("[Figures-Chapter 8.1U.xlsx]HDReference!A194",HDReference!$A$194)</f>
        <v>Figure 283: Emissions by technology, high demand reference case</v>
      </c>
    </row>
    <row r="17" spans="1:1" x14ac:dyDescent="0.25">
      <c r="A17" s="10" t="str">
        <f>HYPERLINK("[Figures-Chapter 8.1U.xlsx]HDReference!A229",HDReference!$A$229)</f>
        <v>Figure 284: Generation emission intensity, high demand reference case</v>
      </c>
    </row>
    <row r="18" spans="1:1" x14ac:dyDescent="0.25">
      <c r="A18" s="10" t="str">
        <f>HYPERLINK("[Figures-Chapter 8.1U.xlsx]HDReference!A251",HDReference!$A$251)</f>
        <v>Figure 285: Annualised costs by category, high demand reference case</v>
      </c>
    </row>
    <row r="19" spans="1:1" x14ac:dyDescent="0.25">
      <c r="A19" s="10" t="str">
        <f>HYPERLINK("[Figures-Chapter 8.1U.xlsx]HDReference!A281",HDReference!$A$281)</f>
        <v xml:space="preserve">Figure 286: NPV of resource costs, high demand reference case </v>
      </c>
    </row>
    <row r="20" spans="1:1" x14ac:dyDescent="0.25">
      <c r="A20" s="30" t="str">
        <f>HYPERLINK("[Figures-Chapter 8.1U.xlsx]HDCarbon!A1",HDCarbon!$A$1)</f>
        <v>CHAPTER 8.3: High demand Carbon pricing</v>
      </c>
    </row>
    <row r="21" spans="1:1" x14ac:dyDescent="0.25">
      <c r="A21" s="10" t="str">
        <f>HYPERLINK("[Figures-Chapter 8.1U.xlsx]HDCarbon!A1",HDCarbon!$A$2)</f>
        <v>Figure 287: Sent-out energy, carbon pricing with high demand</v>
      </c>
    </row>
    <row r="22" spans="1:1" x14ac:dyDescent="0.25">
      <c r="A22" s="10" t="str">
        <f>HYPERLINK("[Figures-Chapter 8.1U.xlsx]HDCarbon!A24",HDCarbon!$A$24)</f>
        <v>Figure 288: Generation mix, carbon pricing with high demand</v>
      </c>
    </row>
    <row r="23" spans="1:1" x14ac:dyDescent="0.25">
      <c r="A23" s="10" t="str">
        <f>HYPERLINK("[Figures-Chapter 8.1U.xlsx]HDCarbon!A75",HDCarbon!$A$75)</f>
        <v>Figure 289: Cumulative new and retired capacity, carbon pricing with high demand</v>
      </c>
    </row>
    <row r="24" spans="1:1" x14ac:dyDescent="0.25">
      <c r="A24" s="10" t="str">
        <f>HYPERLINK("[Figures-Chapter 8.1U.xlsx]HDCarbon!A118",HDCarbon!$A$118)</f>
        <v>Figure 290: Wholesale electricity time-weighted prices, carbon pricing with high demand</v>
      </c>
    </row>
    <row r="25" spans="1:1" x14ac:dyDescent="0.25">
      <c r="A25" s="10" t="str">
        <f>HYPERLINK("[Figures-Chapter 8.1U.xlsx]HDCarbon!A142",HDCarbon!$A$142)</f>
        <v>Figure 291: Retail prices by customer class, carbon pricing with high demand</v>
      </c>
    </row>
    <row r="26" spans="1:1" x14ac:dyDescent="0.25">
      <c r="A26" s="10" t="str">
        <f>HYPERLINK("[Figures-Chapter 8.1U.xlsx]HDCarbon!A169",HDCarbon!$A$169)</f>
        <v>Figure 292: Residential bills, carbon pricing with high demand</v>
      </c>
    </row>
    <row r="27" spans="1:1" x14ac:dyDescent="0.25">
      <c r="A27" s="10" t="str">
        <f>HYPERLINK("[Figures-Chapter 8.1U.xlsx]HDCarbon!A194",HDCarbon!$A$194)</f>
        <v>Figure 293: Emissions by technology, carbon pricing with high demand</v>
      </c>
    </row>
    <row r="28" spans="1:1" x14ac:dyDescent="0.25">
      <c r="A28" s="10" t="str">
        <f>HYPERLINK("[Figures-Chapter 8.1U.xlsx]HDCarbon!A229",HDCarbon!$A$229)</f>
        <v>Figure 294: Generation emission intensity, carbon pricing with high demand</v>
      </c>
    </row>
    <row r="29" spans="1:1" x14ac:dyDescent="0.25">
      <c r="A29" s="10" t="str">
        <f>HYPERLINK("[Figures-Chapter 8.1U.xlsx]HDCarbon!A251",HDCarbon!$A$251)</f>
        <v>Figure 295: Annualised costs by category, carbon pricing with high demand</v>
      </c>
    </row>
    <row r="30" spans="1:1" x14ac:dyDescent="0.25">
      <c r="A30" s="10" t="str">
        <f>HYPERLINK("[Figures-Chapter 8.1U.xlsx]HDCarbon!A281",HDCarbon!$A$281)</f>
        <v>Figure 296: NPV of resource costs, carbon pricing with high demand</v>
      </c>
    </row>
    <row r="31" spans="1:1" x14ac:dyDescent="0.25">
      <c r="A31" s="30" t="str">
        <f>HYPERLINK("[Figures-Chapter 8.1U.xlsx]HDLET!A1",HDLET!$A$1)</f>
        <v>CHAPTER 8.4: High demand LET</v>
      </c>
    </row>
    <row r="32" spans="1:1" x14ac:dyDescent="0.25">
      <c r="A32" s="10" t="str">
        <f>HYPERLINK("[Figures-Chapter 8.1U.xlsx]HDLET!A1",HDLET!$A$2)</f>
        <v>Figure 297: Sent-out energy, low emissions target with high demand</v>
      </c>
    </row>
    <row r="33" spans="1:1" x14ac:dyDescent="0.25">
      <c r="A33" s="10" t="str">
        <f>HYPERLINK("[Figures-Chapter 8.1U.xlsx]HDLET!A24",HDLET!$A$24)</f>
        <v>Figure 298: Generation mix, low emissions target with high demand</v>
      </c>
    </row>
    <row r="34" spans="1:1" x14ac:dyDescent="0.25">
      <c r="A34" s="10" t="str">
        <f>HYPERLINK("[Figures-Chapter 8.1U.xlsx]HDLET!A75",HDLET!$A$75)</f>
        <v>Figure 299: Cumulative new and retired capacity, low emissions target with high demand</v>
      </c>
    </row>
    <row r="35" spans="1:1" x14ac:dyDescent="0.25">
      <c r="A35" s="10" t="str">
        <f>HYPERLINK("[Figures-Chapter 8.1U.xlsx]HDLET!A118",HDLET!$A$118)</f>
        <v>Figure 300: Wholesale electricity time-weighted prices, low emissions target with high demand</v>
      </c>
    </row>
    <row r="36" spans="1:1" x14ac:dyDescent="0.25">
      <c r="A36" s="10" t="str">
        <f>HYPERLINK("[Figures-Chapter 8.1U.xlsx]HDLET!A142",HDLET!$A$142)</f>
        <v>Figure 301: Retail prices by customer class, low emissions target with high demand</v>
      </c>
    </row>
    <row r="37" spans="1:1" x14ac:dyDescent="0.25">
      <c r="A37" s="10" t="str">
        <f>HYPERLINK("[Figures-Chapter 8.1U.xlsx]HDLET!A169",HDLET!$A$169)</f>
        <v>Figure 302: Residential bills, low emissions target with high demand</v>
      </c>
    </row>
    <row r="38" spans="1:1" x14ac:dyDescent="0.25">
      <c r="A38" s="10" t="str">
        <f>HYPERLINK("[Figures-Chapter 8.1U.xlsx]HDLET!A194",HDLET!$A$194)</f>
        <v>Figure 303: Emissions by technology, low emissions target with high demand</v>
      </c>
    </row>
    <row r="39" spans="1:1" x14ac:dyDescent="0.25">
      <c r="A39" s="10" t="str">
        <f>HYPERLINK("[Figures-Chapter 8.1U.xlsx]HDLET!A229",HDLET!$A$229)</f>
        <v>Figure 304: Generation emission intensity, low emissions target with high demand</v>
      </c>
    </row>
    <row r="40" spans="1:1" x14ac:dyDescent="0.25">
      <c r="A40" s="10" t="str">
        <f>HYPERLINK("[Figures-Chapter 8.1U.xlsx]HDLET!A251",HDLET!$A$251)</f>
        <v>Figure 305: Annualised costs by category, low emissions target with high demand</v>
      </c>
    </row>
    <row r="41" spans="1:1" x14ac:dyDescent="0.25">
      <c r="A41" s="10" t="str">
        <f>HYPERLINK("[Figures-Chapter 8.1U.xlsx]HDLET!A281",HDLET!$A$281)</f>
        <v>Figure 306: NPV of resource costs, low emissions target with high demand</v>
      </c>
    </row>
    <row r="42" spans="1:1" x14ac:dyDescent="0.25">
      <c r="A42" s="28"/>
    </row>
    <row r="43" spans="1:1" x14ac:dyDescent="0.25">
      <c r="A43" s="28"/>
    </row>
    <row r="44" spans="1:1" x14ac:dyDescent="0.25">
      <c r="A44" s="28"/>
    </row>
    <row r="45" spans="1:1" x14ac:dyDescent="0.25">
      <c r="A45" s="28"/>
    </row>
    <row r="46" spans="1:1" x14ac:dyDescent="0.25">
      <c r="A46" s="30"/>
    </row>
    <row r="47" spans="1:1" x14ac:dyDescent="0.25">
      <c r="A47" s="28"/>
    </row>
    <row r="48" spans="1:1" x14ac:dyDescent="0.25">
      <c r="A48" s="28"/>
    </row>
    <row r="49" spans="1:1" x14ac:dyDescent="0.25">
      <c r="A49" s="28"/>
    </row>
    <row r="50" spans="1:1" x14ac:dyDescent="0.25">
      <c r="A50" s="28"/>
    </row>
    <row r="51" spans="1:1" x14ac:dyDescent="0.25">
      <c r="A51" s="28"/>
    </row>
    <row r="52" spans="1:1" x14ac:dyDescent="0.25">
      <c r="A52" s="28"/>
    </row>
    <row r="53" spans="1:1" x14ac:dyDescent="0.25">
      <c r="A53" s="28"/>
    </row>
    <row r="54" spans="1:1" x14ac:dyDescent="0.25">
      <c r="A54" s="28"/>
    </row>
    <row r="55" spans="1:1" x14ac:dyDescent="0.25">
      <c r="A55" s="28"/>
    </row>
    <row r="56" spans="1:1" x14ac:dyDescent="0.25">
      <c r="A56" s="28"/>
    </row>
    <row r="57" spans="1:1" x14ac:dyDescent="0.25">
      <c r="A57" s="28"/>
    </row>
    <row r="58" spans="1:1" x14ac:dyDescent="0.25">
      <c r="A58" s="30"/>
    </row>
    <row r="59" spans="1:1" x14ac:dyDescent="0.25">
      <c r="A59" s="28"/>
    </row>
    <row r="60" spans="1:1" x14ac:dyDescent="0.25">
      <c r="A60" s="28"/>
    </row>
    <row r="61" spans="1:1" x14ac:dyDescent="0.25">
      <c r="A61" s="28"/>
    </row>
    <row r="62" spans="1:1" x14ac:dyDescent="0.25">
      <c r="A62" s="28"/>
    </row>
    <row r="63" spans="1:1" x14ac:dyDescent="0.25">
      <c r="A63" s="28"/>
    </row>
    <row r="64" spans="1:1" x14ac:dyDescent="0.25">
      <c r="A64" s="28"/>
    </row>
    <row r="65" spans="1:1" x14ac:dyDescent="0.25">
      <c r="A65" s="28"/>
    </row>
    <row r="66" spans="1:1" x14ac:dyDescent="0.25">
      <c r="A66" s="28"/>
    </row>
    <row r="67" spans="1:1" x14ac:dyDescent="0.25">
      <c r="A67" s="28"/>
    </row>
    <row r="68" spans="1:1" x14ac:dyDescent="0.25">
      <c r="A68" s="28"/>
    </row>
    <row r="69" spans="1:1" x14ac:dyDescent="0.25">
      <c r="A69" s="28"/>
    </row>
    <row r="70" spans="1:1" x14ac:dyDescent="0.25">
      <c r="A70" s="30"/>
    </row>
    <row r="71" spans="1:1" x14ac:dyDescent="0.25">
      <c r="A71" s="28"/>
    </row>
    <row r="72" spans="1:1" x14ac:dyDescent="0.25">
      <c r="A72" s="28"/>
    </row>
    <row r="73" spans="1:1" x14ac:dyDescent="0.25">
      <c r="A73" s="28"/>
    </row>
    <row r="74" spans="1:1" x14ac:dyDescent="0.25">
      <c r="A74" s="28"/>
    </row>
    <row r="75" spans="1:1" x14ac:dyDescent="0.25">
      <c r="A75" s="28"/>
    </row>
    <row r="76" spans="1:1" x14ac:dyDescent="0.25">
      <c r="A76" s="28"/>
    </row>
    <row r="77" spans="1:1" x14ac:dyDescent="0.25">
      <c r="A77" s="28"/>
    </row>
    <row r="78" spans="1:1" x14ac:dyDescent="0.25">
      <c r="A78" s="28"/>
    </row>
    <row r="79" spans="1:1" x14ac:dyDescent="0.25">
      <c r="A79" s="28"/>
    </row>
    <row r="80" spans="1:1" x14ac:dyDescent="0.25">
      <c r="A80" s="28"/>
    </row>
    <row r="81" spans="1:2" x14ac:dyDescent="0.25">
      <c r="A81" s="28"/>
    </row>
    <row r="82" spans="1:2" x14ac:dyDescent="0.25">
      <c r="A82" s="30"/>
    </row>
    <row r="83" spans="1:2" x14ac:dyDescent="0.25">
      <c r="A83" s="28"/>
    </row>
    <row r="84" spans="1:2" x14ac:dyDescent="0.25">
      <c r="A84" s="28"/>
    </row>
    <row r="85" spans="1:2" x14ac:dyDescent="0.25">
      <c r="A85" s="28"/>
      <c r="B85" s="4"/>
    </row>
    <row r="86" spans="1:2" x14ac:dyDescent="0.25">
      <c r="A86" s="28"/>
      <c r="B86" s="4"/>
    </row>
    <row r="87" spans="1:2" x14ac:dyDescent="0.25">
      <c r="A87" s="28"/>
      <c r="B87" s="4"/>
    </row>
    <row r="88" spans="1:2" x14ac:dyDescent="0.25">
      <c r="A88" s="28"/>
      <c r="B88" s="4"/>
    </row>
    <row r="89" spans="1:2" x14ac:dyDescent="0.25">
      <c r="A89" s="28"/>
      <c r="B89" s="4"/>
    </row>
    <row r="90" spans="1:2" x14ac:dyDescent="0.25">
      <c r="A90" s="28"/>
      <c r="B90" s="4"/>
    </row>
    <row r="91" spans="1:2" x14ac:dyDescent="0.25">
      <c r="A91" s="28"/>
      <c r="B91" s="4"/>
    </row>
    <row r="92" spans="1:2" x14ac:dyDescent="0.25">
      <c r="A92" s="28"/>
      <c r="B92" s="4"/>
    </row>
    <row r="93" spans="1:2" x14ac:dyDescent="0.25">
      <c r="A93" s="28"/>
      <c r="B93" s="4"/>
    </row>
    <row r="94" spans="1:2" x14ac:dyDescent="0.25">
      <c r="A94" s="30"/>
    </row>
    <row r="95" spans="1:2" x14ac:dyDescent="0.25">
      <c r="A95" s="28"/>
    </row>
    <row r="96" spans="1:2" x14ac:dyDescent="0.25">
      <c r="A96" s="28"/>
    </row>
    <row r="97" spans="1:2" x14ac:dyDescent="0.25">
      <c r="A97" s="28"/>
      <c r="B97" s="4"/>
    </row>
    <row r="98" spans="1:2" x14ac:dyDescent="0.25">
      <c r="A98" s="28"/>
      <c r="B98" s="4"/>
    </row>
    <row r="99" spans="1:2" x14ac:dyDescent="0.25">
      <c r="A99" s="28"/>
      <c r="B99" s="4"/>
    </row>
    <row r="100" spans="1:2" x14ac:dyDescent="0.25">
      <c r="A100" s="28"/>
      <c r="B100" s="4"/>
    </row>
    <row r="101" spans="1:2" x14ac:dyDescent="0.25">
      <c r="A101" s="28"/>
      <c r="B101" s="4"/>
    </row>
    <row r="102" spans="1:2" x14ac:dyDescent="0.25">
      <c r="A102" s="28"/>
      <c r="B102" s="4"/>
    </row>
    <row r="103" spans="1:2" x14ac:dyDescent="0.25">
      <c r="A103" s="28"/>
      <c r="B103" s="4"/>
    </row>
    <row r="104" spans="1:2" x14ac:dyDescent="0.25">
      <c r="A104" s="28"/>
      <c r="B104" s="4"/>
    </row>
    <row r="105" spans="1:2" x14ac:dyDescent="0.25">
      <c r="A105" s="28"/>
      <c r="B105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V269"/>
  <sheetViews>
    <sheetView topLeftCell="A238" zoomScale="60" zoomScaleNormal="60" workbookViewId="0">
      <selection activeCell="L270" sqref="L270"/>
    </sheetView>
  </sheetViews>
  <sheetFormatPr defaultRowHeight="15" x14ac:dyDescent="0.25"/>
  <cols>
    <col min="1" max="1" width="38.140625" customWidth="1"/>
    <col min="2" max="2" width="8.5703125" style="4" customWidth="1"/>
    <col min="3" max="3" width="12.140625" customWidth="1"/>
    <col min="4" max="33" width="10.28515625" bestFit="1" customWidth="1"/>
  </cols>
  <sheetData>
    <row r="1" spans="1:178" ht="19.5" thickBot="1" x14ac:dyDescent="0.35">
      <c r="A1" s="5" t="s">
        <v>66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</row>
    <row r="2" spans="1:178" ht="18.75" x14ac:dyDescent="0.3">
      <c r="A2" s="11" t="s">
        <v>67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</row>
    <row r="3" spans="1:178" x14ac:dyDescent="0.25">
      <c r="A3" s="1"/>
      <c r="B3" s="1"/>
      <c r="C3" s="1">
        <v>2020</v>
      </c>
      <c r="D3" s="1">
        <v>2021</v>
      </c>
      <c r="E3" s="1">
        <v>2022</v>
      </c>
      <c r="F3" s="1">
        <v>2023</v>
      </c>
      <c r="G3" s="1">
        <v>2024</v>
      </c>
      <c r="H3" s="1">
        <v>2025</v>
      </c>
      <c r="I3" s="1">
        <v>2026</v>
      </c>
      <c r="J3" s="1">
        <v>2027</v>
      </c>
      <c r="K3" s="1">
        <v>2028</v>
      </c>
      <c r="L3" s="1">
        <v>2029</v>
      </c>
      <c r="M3" s="1">
        <v>2030</v>
      </c>
      <c r="N3" s="1">
        <v>2031</v>
      </c>
      <c r="O3" s="1">
        <v>2032</v>
      </c>
      <c r="P3" s="1">
        <v>2033</v>
      </c>
      <c r="Q3" s="1">
        <v>2034</v>
      </c>
      <c r="R3" s="1">
        <v>2035</v>
      </c>
      <c r="S3" s="1">
        <v>2036</v>
      </c>
      <c r="T3" s="1">
        <v>2037</v>
      </c>
      <c r="U3" s="1">
        <v>2038</v>
      </c>
      <c r="V3" s="1">
        <v>2039</v>
      </c>
      <c r="W3" s="1">
        <v>2040</v>
      </c>
      <c r="X3" s="1">
        <v>2041</v>
      </c>
      <c r="Y3" s="1">
        <v>2042</v>
      </c>
      <c r="Z3" s="1">
        <v>2043</v>
      </c>
      <c r="AA3" s="1">
        <v>2044</v>
      </c>
      <c r="AB3" s="1">
        <v>2045</v>
      </c>
      <c r="AC3" s="1">
        <v>2046</v>
      </c>
      <c r="AD3" s="1">
        <v>2047</v>
      </c>
      <c r="AE3" s="1">
        <v>2048</v>
      </c>
      <c r="AF3" s="1">
        <v>2049</v>
      </c>
      <c r="AG3" s="1">
        <v>2050</v>
      </c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</row>
    <row r="4" spans="1:178" x14ac:dyDescent="0.25">
      <c r="A4" s="4" t="s">
        <v>0</v>
      </c>
      <c r="B4" s="12" t="s">
        <v>31</v>
      </c>
      <c r="C4" s="16">
        <v>231206.92477200605</v>
      </c>
      <c r="D4" s="16">
        <v>234025.32996058778</v>
      </c>
      <c r="E4" s="16">
        <v>237064.29960774633</v>
      </c>
      <c r="F4" s="16">
        <v>239048.29524346782</v>
      </c>
      <c r="G4" s="16">
        <v>241532.66290316376</v>
      </c>
      <c r="H4" s="16">
        <v>244219.11279532791</v>
      </c>
      <c r="I4" s="16">
        <v>247142.81877863873</v>
      </c>
      <c r="J4" s="16">
        <v>249997.43000821039</v>
      </c>
      <c r="K4" s="16">
        <v>252960.34485340223</v>
      </c>
      <c r="L4" s="16">
        <v>257779.34173147107</v>
      </c>
      <c r="M4" s="16">
        <v>261350.91412383204</v>
      </c>
      <c r="N4" s="16">
        <v>265446.28491837974</v>
      </c>
      <c r="O4" s="16">
        <v>269370.97498804866</v>
      </c>
      <c r="P4" s="16">
        <v>273583.412875643</v>
      </c>
      <c r="Q4" s="16">
        <v>278773.27412402711</v>
      </c>
      <c r="R4" s="16">
        <v>283280.18393500219</v>
      </c>
      <c r="S4" s="16">
        <v>288100.44718788966</v>
      </c>
      <c r="T4" s="16">
        <v>293044.08958127967</v>
      </c>
      <c r="U4" s="16">
        <v>298309.70798978448</v>
      </c>
      <c r="V4" s="16">
        <v>303976.76882225834</v>
      </c>
      <c r="W4" s="16">
        <v>309889.7021764082</v>
      </c>
      <c r="X4" s="16">
        <v>315967.10021626769</v>
      </c>
      <c r="Y4" s="16">
        <v>322481.05165498145</v>
      </c>
      <c r="Z4" s="16">
        <v>329403.08560873161</v>
      </c>
      <c r="AA4" s="16">
        <v>336239.1973420803</v>
      </c>
      <c r="AB4" s="16">
        <v>343540.69773643068</v>
      </c>
      <c r="AC4" s="16">
        <v>351301.23485293565</v>
      </c>
      <c r="AD4" s="16">
        <v>359237.5815443332</v>
      </c>
      <c r="AE4" s="16">
        <v>367574.76130581286</v>
      </c>
      <c r="AF4" s="16">
        <v>376397.46764278976</v>
      </c>
      <c r="AG4" s="16">
        <v>385231.34829166654</v>
      </c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</row>
    <row r="5" spans="1:178" x14ac:dyDescent="0.25">
      <c r="A5" s="4" t="s">
        <v>15</v>
      </c>
      <c r="B5" s="12" t="s">
        <v>31</v>
      </c>
      <c r="C5" s="16">
        <v>202568.65624091533</v>
      </c>
      <c r="D5" s="16">
        <v>209351.21264698083</v>
      </c>
      <c r="E5" s="16">
        <v>213200.90822953329</v>
      </c>
      <c r="F5" s="16">
        <v>212281.38682799909</v>
      </c>
      <c r="G5" s="16">
        <v>214754.21371771547</v>
      </c>
      <c r="H5" s="16">
        <v>218412.07901020665</v>
      </c>
      <c r="I5" s="16">
        <v>221513.04752323529</v>
      </c>
      <c r="J5" s="16">
        <v>224130.36083892043</v>
      </c>
      <c r="K5" s="16">
        <v>227991.71848913917</v>
      </c>
      <c r="L5" s="16">
        <v>233643.22203142574</v>
      </c>
      <c r="M5" s="16">
        <v>238773.20610547464</v>
      </c>
      <c r="N5" s="16">
        <v>239622.12320420865</v>
      </c>
      <c r="O5" s="16">
        <v>245657.40145358228</v>
      </c>
      <c r="P5" s="16">
        <v>253063.73850486355</v>
      </c>
      <c r="Q5" s="16">
        <v>256771.93550666692</v>
      </c>
      <c r="R5" s="16">
        <v>265544.77268802328</v>
      </c>
      <c r="S5" s="16">
        <v>270802.63498599239</v>
      </c>
      <c r="T5" s="16">
        <v>275548.7212294332</v>
      </c>
      <c r="U5" s="16">
        <v>281096.92727072164</v>
      </c>
      <c r="V5" s="16">
        <v>285663.65708980081</v>
      </c>
      <c r="W5" s="16">
        <v>292677.24263673607</v>
      </c>
      <c r="X5" s="16">
        <v>298470.70589668804</v>
      </c>
      <c r="Y5" s="16">
        <v>303704.74321626389</v>
      </c>
      <c r="Z5" s="16">
        <v>310073.4663662372</v>
      </c>
      <c r="AA5" s="16">
        <v>316519.92458949389</v>
      </c>
      <c r="AB5" s="16">
        <v>324385.87351621041</v>
      </c>
      <c r="AC5" s="16">
        <v>330456.83988920174</v>
      </c>
      <c r="AD5" s="16">
        <v>337981.80152109987</v>
      </c>
      <c r="AE5" s="16">
        <v>346557.66586043703</v>
      </c>
      <c r="AF5" s="16">
        <v>355606.71752841235</v>
      </c>
      <c r="AG5" s="16">
        <v>362245.92581896798</v>
      </c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</row>
    <row r="6" spans="1:178" x14ac:dyDescent="0.25">
      <c r="A6" s="4" t="s">
        <v>71</v>
      </c>
      <c r="B6" s="12" t="s">
        <v>31</v>
      </c>
      <c r="C6" s="16">
        <v>195142.09529834107</v>
      </c>
      <c r="D6" s="16">
        <v>197819.13792128215</v>
      </c>
      <c r="E6" s="16">
        <v>203974.80269535584</v>
      </c>
      <c r="F6" s="16">
        <v>210229.39068928521</v>
      </c>
      <c r="G6" s="16">
        <v>215410.48668857181</v>
      </c>
      <c r="H6" s="16">
        <v>226507.426422394</v>
      </c>
      <c r="I6" s="16">
        <v>234940.95158478295</v>
      </c>
      <c r="J6" s="16">
        <v>241993.25419010405</v>
      </c>
      <c r="K6" s="16">
        <v>250499.14297617119</v>
      </c>
      <c r="L6" s="16">
        <v>258392.1900624652</v>
      </c>
      <c r="M6" s="16">
        <v>270666.20358533802</v>
      </c>
      <c r="N6" s="16">
        <v>276388.99547998601</v>
      </c>
      <c r="O6" s="16">
        <v>286011.71716420894</v>
      </c>
      <c r="P6" s="16">
        <v>294011.6333689678</v>
      </c>
      <c r="Q6" s="16">
        <v>304273.0348548725</v>
      </c>
      <c r="R6" s="16">
        <v>317024.14709474798</v>
      </c>
      <c r="S6" s="16">
        <v>329096.54026131035</v>
      </c>
      <c r="T6" s="16">
        <v>337110.13805856335</v>
      </c>
      <c r="U6" s="16">
        <v>345597.46356241568</v>
      </c>
      <c r="V6" s="16">
        <v>356989.07543752372</v>
      </c>
      <c r="W6" s="16">
        <v>367377.31032192387</v>
      </c>
      <c r="X6" s="16">
        <v>378317.80359651439</v>
      </c>
      <c r="Y6" s="16">
        <v>387811.90655875206</v>
      </c>
      <c r="Z6" s="16">
        <v>396196.8749424764</v>
      </c>
      <c r="AA6" s="16">
        <v>406485.92075036286</v>
      </c>
      <c r="AB6" s="16">
        <v>413843.10042105179</v>
      </c>
      <c r="AC6" s="16">
        <v>422176.2575089793</v>
      </c>
      <c r="AD6" s="16">
        <v>429297.22053316701</v>
      </c>
      <c r="AE6" s="16">
        <v>436461.88281577697</v>
      </c>
      <c r="AF6" s="16">
        <v>444432.81343909085</v>
      </c>
      <c r="AG6" s="16">
        <v>450310.46331791789</v>
      </c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</row>
    <row r="7" spans="1:178" x14ac:dyDescent="0.25">
      <c r="A7" s="4" t="s">
        <v>72</v>
      </c>
      <c r="B7" s="12" t="s">
        <v>31</v>
      </c>
      <c r="C7" s="16">
        <v>218405.62642562183</v>
      </c>
      <c r="D7" s="16">
        <v>223075.74080768184</v>
      </c>
      <c r="E7" s="16">
        <v>229594.09201168889</v>
      </c>
      <c r="F7" s="16">
        <v>235517.70551609321</v>
      </c>
      <c r="G7" s="16">
        <v>242333.31319530698</v>
      </c>
      <c r="H7" s="16">
        <v>249411.48428335431</v>
      </c>
      <c r="I7" s="16">
        <v>256789.58676243859</v>
      </c>
      <c r="J7" s="16">
        <v>263675.96602340718</v>
      </c>
      <c r="K7" s="16">
        <v>270792.98666161054</v>
      </c>
      <c r="L7" s="16">
        <v>278973.45587257791</v>
      </c>
      <c r="M7" s="16">
        <v>287516.80354993953</v>
      </c>
      <c r="N7" s="16">
        <v>297851.82449908258</v>
      </c>
      <c r="O7" s="16">
        <v>307452.15538809111</v>
      </c>
      <c r="P7" s="16">
        <v>318040.62521702616</v>
      </c>
      <c r="Q7" s="16">
        <v>328370.99033101148</v>
      </c>
      <c r="R7" s="16">
        <v>339551.87729584717</v>
      </c>
      <c r="S7" s="16">
        <v>350043.25894460402</v>
      </c>
      <c r="T7" s="16">
        <v>360380.62373003934</v>
      </c>
      <c r="U7" s="16">
        <v>371054.85115871311</v>
      </c>
      <c r="V7" s="16">
        <v>382335.11979475484</v>
      </c>
      <c r="W7" s="16">
        <v>393197.36625156552</v>
      </c>
      <c r="X7" s="16">
        <v>403064.85581868718</v>
      </c>
      <c r="Y7" s="16">
        <v>412849.41757000657</v>
      </c>
      <c r="Z7" s="16">
        <v>424393.63406095363</v>
      </c>
      <c r="AA7" s="16">
        <v>436182.23580911505</v>
      </c>
      <c r="AB7" s="16">
        <v>443580.37106679828</v>
      </c>
      <c r="AC7" s="16">
        <v>451469.37361834833</v>
      </c>
      <c r="AD7" s="16">
        <v>459224.76360086247</v>
      </c>
      <c r="AE7" s="16">
        <v>469083.53169484047</v>
      </c>
      <c r="AF7" s="16">
        <v>477870.83081035462</v>
      </c>
      <c r="AG7" s="16">
        <v>486423.14511481632</v>
      </c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</row>
    <row r="8" spans="1:178" x14ac:dyDescent="0.25">
      <c r="A8" s="4" t="s">
        <v>73</v>
      </c>
      <c r="B8" s="12" t="s">
        <v>31</v>
      </c>
      <c r="C8" s="16">
        <v>215589.02570539108</v>
      </c>
      <c r="D8" s="16">
        <v>220161.7579601183</v>
      </c>
      <c r="E8" s="16">
        <v>226273.4109968119</v>
      </c>
      <c r="F8" s="16">
        <v>231022.512318491</v>
      </c>
      <c r="G8" s="16">
        <v>235102.69980752195</v>
      </c>
      <c r="H8" s="16">
        <v>240799.25205954519</v>
      </c>
      <c r="I8" s="16">
        <v>244906.56940715029</v>
      </c>
      <c r="J8" s="16">
        <v>248844.790385862</v>
      </c>
      <c r="K8" s="16">
        <v>254778.85897461331</v>
      </c>
      <c r="L8" s="16">
        <v>263510.83730161301</v>
      </c>
      <c r="M8" s="16">
        <v>276468.83310135157</v>
      </c>
      <c r="N8" s="16">
        <v>287027.12603354501</v>
      </c>
      <c r="O8" s="16">
        <v>297546.49143994553</v>
      </c>
      <c r="P8" s="16">
        <v>308993.42470555333</v>
      </c>
      <c r="Q8" s="16">
        <v>317831.10205472342</v>
      </c>
      <c r="R8" s="16">
        <v>329397.6931237164</v>
      </c>
      <c r="S8" s="16">
        <v>341279.42889772245</v>
      </c>
      <c r="T8" s="16">
        <v>348991.40755823115</v>
      </c>
      <c r="U8" s="16">
        <v>354936.01251589594</v>
      </c>
      <c r="V8" s="16">
        <v>365854.86039901257</v>
      </c>
      <c r="W8" s="16">
        <v>376065.74134534266</v>
      </c>
      <c r="X8" s="16">
        <v>385495.59749013634</v>
      </c>
      <c r="Y8" s="16">
        <v>395482.98209555639</v>
      </c>
      <c r="Z8" s="16">
        <v>406007.65406054934</v>
      </c>
      <c r="AA8" s="16">
        <v>417545.21069744544</v>
      </c>
      <c r="AB8" s="16">
        <v>425988.50242992555</v>
      </c>
      <c r="AC8" s="16">
        <v>434419.06992458605</v>
      </c>
      <c r="AD8" s="16">
        <v>444004.9277513983</v>
      </c>
      <c r="AE8" s="16">
        <v>453934.55823107628</v>
      </c>
      <c r="AF8" s="16">
        <v>464985.46572993044</v>
      </c>
      <c r="AG8" s="16">
        <v>474319.01641444064</v>
      </c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</row>
    <row r="9" spans="1:178" x14ac:dyDescent="0.25">
      <c r="A9" s="4" t="s">
        <v>74</v>
      </c>
      <c r="B9" s="12" t="s">
        <v>31</v>
      </c>
      <c r="C9" s="16">
        <v>231091.16750653952</v>
      </c>
      <c r="D9" s="16">
        <v>232094.92367821955</v>
      </c>
      <c r="E9" s="16">
        <v>234150.13981304492</v>
      </c>
      <c r="F9" s="16">
        <v>236847.14840107804</v>
      </c>
      <c r="G9" s="16">
        <v>235890.30527119103</v>
      </c>
      <c r="H9" s="16">
        <v>234935.09926566458</v>
      </c>
      <c r="I9" s="16">
        <v>237352.84820385888</v>
      </c>
      <c r="J9" s="16">
        <v>237870.29629385076</v>
      </c>
      <c r="K9" s="16">
        <v>237536.38145186548</v>
      </c>
      <c r="L9" s="16">
        <v>240848.81986716157</v>
      </c>
      <c r="M9" s="16">
        <v>245967.74134154638</v>
      </c>
      <c r="N9" s="16">
        <v>251209.60645212402</v>
      </c>
      <c r="O9" s="16">
        <v>252201.32013675038</v>
      </c>
      <c r="P9" s="16">
        <v>257742.99476108357</v>
      </c>
      <c r="Q9" s="16">
        <v>263161.60408501467</v>
      </c>
      <c r="R9" s="16">
        <v>268583.38545057335</v>
      </c>
      <c r="S9" s="16">
        <v>274315.31703023991</v>
      </c>
      <c r="T9" s="16">
        <v>277410.27024398709</v>
      </c>
      <c r="U9" s="16">
        <v>285168.81527819461</v>
      </c>
      <c r="V9" s="16">
        <v>290518.37656597607</v>
      </c>
      <c r="W9" s="16">
        <v>297108.65179150016</v>
      </c>
      <c r="X9" s="16">
        <v>304679.44762597868</v>
      </c>
      <c r="Y9" s="16">
        <v>310875.72289338632</v>
      </c>
      <c r="Z9" s="16">
        <v>319126.67081601056</v>
      </c>
      <c r="AA9" s="16">
        <v>325695.03696287342</v>
      </c>
      <c r="AB9" s="16">
        <v>333299.51835255034</v>
      </c>
      <c r="AC9" s="16">
        <v>340427.1347303639</v>
      </c>
      <c r="AD9" s="16">
        <v>347958.65791057353</v>
      </c>
      <c r="AE9" s="16">
        <v>356556.22441523534</v>
      </c>
      <c r="AF9" s="16">
        <v>365849.15895656869</v>
      </c>
      <c r="AG9" s="16">
        <v>371954.70498878357</v>
      </c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</row>
    <row r="10" spans="1:178" x14ac:dyDescent="0.25">
      <c r="A10" s="4"/>
      <c r="B10" s="12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</row>
    <row r="11" spans="1:178" x14ac:dyDescent="0.25">
      <c r="A11" s="4"/>
      <c r="B11" s="1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</row>
    <row r="12" spans="1:178" x14ac:dyDescent="0.25">
      <c r="A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</row>
    <row r="13" spans="1:178" x14ac:dyDescent="0.25">
      <c r="A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</row>
    <row r="14" spans="1:178" x14ac:dyDescent="0.25">
      <c r="A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</row>
    <row r="15" spans="1:178" x14ac:dyDescent="0.25">
      <c r="A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</row>
    <row r="16" spans="1:178" x14ac:dyDescent="0.25">
      <c r="A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</row>
    <row r="17" spans="1:174" x14ac:dyDescent="0.25">
      <c r="A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</row>
    <row r="18" spans="1:174" x14ac:dyDescent="0.25">
      <c r="A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</row>
    <row r="19" spans="1:174" x14ac:dyDescent="0.25">
      <c r="A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</row>
    <row r="20" spans="1:174" x14ac:dyDescent="0.25">
      <c r="A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</row>
    <row r="21" spans="1:174" x14ac:dyDescent="0.25">
      <c r="A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</row>
    <row r="22" spans="1:174" x14ac:dyDescent="0.25">
      <c r="A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</row>
    <row r="23" spans="1:174" x14ac:dyDescent="0.25">
      <c r="A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</row>
    <row r="24" spans="1:174" ht="18.75" x14ac:dyDescent="0.3">
      <c r="A24" s="9"/>
      <c r="B24" s="9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</row>
    <row r="29" spans="1:174" s="4" customFormat="1" x14ac:dyDescent="0.25"/>
    <row r="30" spans="1:174" s="4" customFormat="1" x14ac:dyDescent="0.25"/>
    <row r="31" spans="1:174" s="4" customFormat="1" x14ac:dyDescent="0.25"/>
    <row r="32" spans="1:174" s="4" customFormat="1" x14ac:dyDescent="0.25"/>
    <row r="33" spans="1:33" s="4" customFormat="1" x14ac:dyDescent="0.25"/>
    <row r="34" spans="1:33" ht="18.75" x14ac:dyDescent="0.3">
      <c r="A34" s="11" t="s">
        <v>75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1" t="s">
        <v>1</v>
      </c>
      <c r="B35" s="1"/>
      <c r="C35" s="17">
        <v>2020</v>
      </c>
      <c r="D35" s="17">
        <v>2021</v>
      </c>
      <c r="E35" s="17">
        <v>2022</v>
      </c>
      <c r="F35" s="17">
        <v>2023</v>
      </c>
      <c r="G35" s="17">
        <v>2024</v>
      </c>
      <c r="H35" s="17">
        <v>2025</v>
      </c>
      <c r="I35" s="17">
        <v>2026</v>
      </c>
      <c r="J35" s="17">
        <v>2027</v>
      </c>
      <c r="K35" s="17">
        <v>2028</v>
      </c>
      <c r="L35" s="17">
        <v>2029</v>
      </c>
      <c r="M35" s="17">
        <v>2030</v>
      </c>
      <c r="N35" s="17">
        <v>2031</v>
      </c>
      <c r="O35" s="17">
        <v>2032</v>
      </c>
      <c r="P35" s="17">
        <v>2033</v>
      </c>
      <c r="Q35" s="17">
        <v>2034</v>
      </c>
      <c r="R35" s="17">
        <v>2035</v>
      </c>
      <c r="S35" s="17">
        <v>2036</v>
      </c>
      <c r="T35" s="17">
        <v>2037</v>
      </c>
      <c r="U35" s="17">
        <v>2038</v>
      </c>
      <c r="V35" s="17">
        <v>2039</v>
      </c>
      <c r="W35" s="17">
        <v>2040</v>
      </c>
      <c r="X35" s="17">
        <v>2041</v>
      </c>
      <c r="Y35" s="17">
        <v>2042</v>
      </c>
      <c r="Z35" s="17">
        <v>2043</v>
      </c>
      <c r="AA35" s="17">
        <v>2044</v>
      </c>
      <c r="AB35" s="17">
        <v>2045</v>
      </c>
      <c r="AC35" s="17">
        <v>2046</v>
      </c>
      <c r="AD35" s="17">
        <v>2047</v>
      </c>
      <c r="AE35" s="17">
        <v>2048</v>
      </c>
      <c r="AF35" s="17">
        <v>2049</v>
      </c>
      <c r="AG35" s="17">
        <v>2050</v>
      </c>
    </row>
    <row r="36" spans="1:33" x14ac:dyDescent="0.25">
      <c r="A36" t="s">
        <v>0</v>
      </c>
      <c r="B36" s="12" t="s">
        <v>31</v>
      </c>
      <c r="C36" s="15">
        <v>155998.70220229999</v>
      </c>
      <c r="D36" s="15">
        <v>156891.5507084</v>
      </c>
      <c r="E36" s="15">
        <v>157794.3095989</v>
      </c>
      <c r="F36" s="15">
        <v>158721.9169822</v>
      </c>
      <c r="G36" s="15">
        <v>159269.79316490001</v>
      </c>
      <c r="H36" s="15">
        <v>158931.76454599999</v>
      </c>
      <c r="I36" s="15">
        <v>160222.4723009</v>
      </c>
      <c r="J36" s="15">
        <v>160990.2259054</v>
      </c>
      <c r="K36" s="15">
        <v>160922.2523512</v>
      </c>
      <c r="L36" s="15">
        <v>162955.49565930001</v>
      </c>
      <c r="M36" s="15">
        <v>165398.7369964</v>
      </c>
      <c r="N36" s="15">
        <v>166362.07854240001</v>
      </c>
      <c r="O36" s="15">
        <v>168693.85357429998</v>
      </c>
      <c r="P36" s="15">
        <v>170597.9338838</v>
      </c>
      <c r="Q36" s="15">
        <v>171049.37701270002</v>
      </c>
      <c r="R36" s="15">
        <v>170981.019638</v>
      </c>
      <c r="S36" s="15">
        <v>174306.26600220002</v>
      </c>
      <c r="T36" s="15">
        <v>173093.0040827</v>
      </c>
      <c r="U36" s="15">
        <v>171787.1725326</v>
      </c>
      <c r="V36" s="15">
        <v>170652.9353864</v>
      </c>
      <c r="W36" s="15">
        <v>172400.13099600002</v>
      </c>
      <c r="X36" s="15">
        <v>176348.44276850001</v>
      </c>
      <c r="Y36" s="15">
        <v>181897.70075499997</v>
      </c>
      <c r="Z36" s="15">
        <v>182069.993758</v>
      </c>
      <c r="AA36" s="15">
        <v>190344.94139700002</v>
      </c>
      <c r="AB36" s="15">
        <v>193478.48190300001</v>
      </c>
      <c r="AC36" s="15">
        <v>199114.13737700001</v>
      </c>
      <c r="AD36" s="15">
        <v>199446.10830700002</v>
      </c>
      <c r="AE36" s="15">
        <v>199979.25449399999</v>
      </c>
      <c r="AF36" s="15">
        <v>200024.11921899999</v>
      </c>
      <c r="AG36" s="15">
        <v>205677.50490299996</v>
      </c>
    </row>
    <row r="37" spans="1:33" x14ac:dyDescent="0.25">
      <c r="A37" s="4" t="s">
        <v>15</v>
      </c>
      <c r="B37" s="12" t="s">
        <v>31</v>
      </c>
      <c r="C37" s="15">
        <v>90992.247335000007</v>
      </c>
      <c r="D37" s="15">
        <v>85216.706399399991</v>
      </c>
      <c r="E37" s="15">
        <v>77268.061730799993</v>
      </c>
      <c r="F37" s="15">
        <v>65452.377656300006</v>
      </c>
      <c r="G37" s="15">
        <v>56530.4527791</v>
      </c>
      <c r="H37" s="15">
        <v>44582.691910000001</v>
      </c>
      <c r="I37" s="15">
        <v>37643.446029999992</v>
      </c>
      <c r="J37" s="15">
        <v>28496.26253</v>
      </c>
      <c r="K37" s="15">
        <v>24037.524267000001</v>
      </c>
      <c r="L37" s="15">
        <v>18544.79667</v>
      </c>
      <c r="M37" s="15">
        <v>6928.2223999999987</v>
      </c>
      <c r="N37" s="15">
        <v>866.47407200000009</v>
      </c>
      <c r="O37" s="15">
        <v>343.7552</v>
      </c>
      <c r="P37" s="15">
        <v>360.3451</v>
      </c>
      <c r="Q37" s="15">
        <v>236.1319</v>
      </c>
      <c r="R37" s="15">
        <v>205.15979999999999</v>
      </c>
      <c r="S37" s="15">
        <v>136.61005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</row>
    <row r="38" spans="1:33" x14ac:dyDescent="0.25">
      <c r="A38" s="4" t="s">
        <v>71</v>
      </c>
      <c r="B38" s="12" t="s">
        <v>31</v>
      </c>
      <c r="C38" s="15">
        <v>94315.825379250004</v>
      </c>
      <c r="D38" s="15">
        <v>83683.641061440023</v>
      </c>
      <c r="E38" s="15">
        <v>73967.759918299998</v>
      </c>
      <c r="F38" s="15">
        <v>67498.442156899997</v>
      </c>
      <c r="G38" s="15">
        <v>57938.517923100007</v>
      </c>
      <c r="H38" s="15">
        <v>47141.369439900009</v>
      </c>
      <c r="I38" s="15">
        <v>37256.524932839995</v>
      </c>
      <c r="J38" s="15">
        <v>29277.250637810001</v>
      </c>
      <c r="K38" s="15">
        <v>20479.2799495</v>
      </c>
      <c r="L38" s="15">
        <v>19497.275395689998</v>
      </c>
      <c r="M38" s="15">
        <v>6363.3656089143815</v>
      </c>
      <c r="N38" s="15">
        <v>1753.5713406280001</v>
      </c>
      <c r="O38" s="15">
        <v>132.97829999999999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</row>
    <row r="39" spans="1:33" x14ac:dyDescent="0.25">
      <c r="A39" s="4" t="s">
        <v>72</v>
      </c>
      <c r="B39" s="12" t="s">
        <v>31</v>
      </c>
      <c r="C39" s="15">
        <v>146150.14220410003</v>
      </c>
      <c r="D39" s="15">
        <v>149903.14201339002</v>
      </c>
      <c r="E39" s="15">
        <v>152761.36148689</v>
      </c>
      <c r="F39" s="15">
        <v>156502.51083050002</v>
      </c>
      <c r="G39" s="15">
        <v>159986.75447490002</v>
      </c>
      <c r="H39" s="15">
        <v>163230.4017817</v>
      </c>
      <c r="I39" s="15">
        <v>167411.2205884</v>
      </c>
      <c r="J39" s="15">
        <v>168874.90202039998</v>
      </c>
      <c r="K39" s="15">
        <v>173152.87855009999</v>
      </c>
      <c r="L39" s="15">
        <v>179578.98507940001</v>
      </c>
      <c r="M39" s="15">
        <v>184656.82169780001</v>
      </c>
      <c r="N39" s="15">
        <v>190795.03638039998</v>
      </c>
      <c r="O39" s="15">
        <v>193441.23775090004</v>
      </c>
      <c r="P39" s="15">
        <v>205359.75781899996</v>
      </c>
      <c r="Q39" s="15">
        <v>205318.1800242</v>
      </c>
      <c r="R39" s="15">
        <v>214423.3151528</v>
      </c>
      <c r="S39" s="15">
        <v>216859.18929350004</v>
      </c>
      <c r="T39" s="15">
        <v>224458.01507710002</v>
      </c>
      <c r="U39" s="15">
        <v>230486.41569540001</v>
      </c>
      <c r="V39" s="15">
        <v>235192.28119129996</v>
      </c>
      <c r="W39" s="15">
        <v>244420.09581230002</v>
      </c>
      <c r="X39" s="15">
        <v>246540.429072</v>
      </c>
      <c r="Y39" s="15">
        <v>252506.59200599996</v>
      </c>
      <c r="Z39" s="15">
        <v>257858.49282409999</v>
      </c>
      <c r="AA39" s="15">
        <v>265561.8974745</v>
      </c>
      <c r="AB39" s="15">
        <v>265069.79047599999</v>
      </c>
      <c r="AC39" s="15">
        <v>268405.81676199997</v>
      </c>
      <c r="AD39" s="15">
        <v>271384.26714159996</v>
      </c>
      <c r="AE39" s="15">
        <v>276904.92962989997</v>
      </c>
      <c r="AF39" s="15">
        <v>281822.55302239995</v>
      </c>
      <c r="AG39" s="15">
        <v>289298.29962679994</v>
      </c>
    </row>
    <row r="40" spans="1:33" x14ac:dyDescent="0.25">
      <c r="A40" s="4" t="s">
        <v>73</v>
      </c>
      <c r="B40" s="12" t="s">
        <v>31</v>
      </c>
      <c r="C40" s="15">
        <v>130848.83905660003</v>
      </c>
      <c r="D40" s="15">
        <v>119197.74426760001</v>
      </c>
      <c r="E40" s="15">
        <v>108916.83823679999</v>
      </c>
      <c r="F40" s="15">
        <v>93613.809861599992</v>
      </c>
      <c r="G40" s="15">
        <v>77853.673638999986</v>
      </c>
      <c r="H40" s="15">
        <v>76072.544982599997</v>
      </c>
      <c r="I40" s="15">
        <v>73380.869665999999</v>
      </c>
      <c r="J40" s="15">
        <v>72635.310163999995</v>
      </c>
      <c r="K40" s="15">
        <v>72474.819063999996</v>
      </c>
      <c r="L40" s="15">
        <v>72351.841940999991</v>
      </c>
      <c r="M40" s="15">
        <v>73109.491500000004</v>
      </c>
      <c r="N40" s="15">
        <v>69876.5095</v>
      </c>
      <c r="O40" s="15">
        <v>67320.356</v>
      </c>
      <c r="P40" s="15">
        <v>66824.368799999997</v>
      </c>
      <c r="Q40" s="15">
        <v>66224.794900000008</v>
      </c>
      <c r="R40" s="15">
        <v>65935.169599999994</v>
      </c>
      <c r="S40" s="15">
        <v>68935.714500000002</v>
      </c>
      <c r="T40" s="15">
        <v>66255.146900000007</v>
      </c>
      <c r="U40" s="15">
        <v>65219.139299999995</v>
      </c>
      <c r="V40" s="15">
        <v>65863.717499999999</v>
      </c>
      <c r="W40" s="15">
        <v>67608.028900000005</v>
      </c>
      <c r="X40" s="15">
        <v>70100.093800000002</v>
      </c>
      <c r="Y40" s="15">
        <v>72260.334000000003</v>
      </c>
      <c r="Z40" s="15">
        <v>75257.313699999999</v>
      </c>
      <c r="AA40" s="15">
        <v>80924.101900000009</v>
      </c>
      <c r="AB40" s="15">
        <v>86013.204999999987</v>
      </c>
      <c r="AC40" s="15">
        <v>90346.170199999993</v>
      </c>
      <c r="AD40" s="15">
        <v>92198.621299999999</v>
      </c>
      <c r="AE40" s="15">
        <v>97243.553</v>
      </c>
      <c r="AF40" s="15">
        <v>103264.46089999999</v>
      </c>
      <c r="AG40" s="15">
        <v>106390.78760000001</v>
      </c>
    </row>
    <row r="41" spans="1:33" x14ac:dyDescent="0.25">
      <c r="A41" s="4" t="s">
        <v>74</v>
      </c>
      <c r="B41" s="12" t="s">
        <v>31</v>
      </c>
      <c r="C41" s="15">
        <v>134542.25406890002</v>
      </c>
      <c r="D41" s="15">
        <v>126565.49420290001</v>
      </c>
      <c r="E41" s="15">
        <v>118855.61312770002</v>
      </c>
      <c r="F41" s="15">
        <v>97406.075842100006</v>
      </c>
      <c r="G41" s="15">
        <v>83771.665948599999</v>
      </c>
      <c r="H41" s="15">
        <v>80001.359028400009</v>
      </c>
      <c r="I41" s="15">
        <v>72106.454440900008</v>
      </c>
      <c r="J41" s="15">
        <v>67548.704617400013</v>
      </c>
      <c r="K41" s="15">
        <v>63429.560882000005</v>
      </c>
      <c r="L41" s="15">
        <v>64089.568784499999</v>
      </c>
      <c r="M41" s="15">
        <v>58342.291200000007</v>
      </c>
      <c r="N41" s="15">
        <v>41070.518299999996</v>
      </c>
      <c r="O41" s="15">
        <v>22145.9951</v>
      </c>
      <c r="P41" s="15">
        <v>10858.0263</v>
      </c>
      <c r="Q41" s="15">
        <v>5261.9297999999999</v>
      </c>
      <c r="R41" s="15">
        <v>2480.7341000000001</v>
      </c>
      <c r="S41" s="15">
        <v>2670.0105000000003</v>
      </c>
      <c r="T41" s="15">
        <v>2688.7822000000001</v>
      </c>
      <c r="U41" s="15">
        <v>3174.7797</v>
      </c>
      <c r="V41" s="15">
        <v>3549.0756999999994</v>
      </c>
      <c r="W41" s="15">
        <v>3457.3215</v>
      </c>
      <c r="X41" s="15">
        <v>3336.0029999999997</v>
      </c>
      <c r="Y41" s="15">
        <v>3523.5356000000002</v>
      </c>
      <c r="Z41" s="15">
        <v>3726.0049000000004</v>
      </c>
      <c r="AA41" s="15">
        <v>3921.4107000000004</v>
      </c>
      <c r="AB41" s="15">
        <v>4122.6416000000008</v>
      </c>
      <c r="AC41" s="15">
        <v>4304.8501000000006</v>
      </c>
      <c r="AD41" s="15">
        <v>3917.0005999999998</v>
      </c>
      <c r="AE41" s="15">
        <v>4135.8964999999998</v>
      </c>
      <c r="AF41" s="15">
        <v>4321.9858000000004</v>
      </c>
      <c r="AG41" s="15">
        <v>4512.9620999999997</v>
      </c>
    </row>
    <row r="42" spans="1:33" x14ac:dyDescent="0.25">
      <c r="A42" s="4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x14ac:dyDescent="0.25">
      <c r="A43" s="4"/>
      <c r="B43" s="1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x14ac:dyDescent="0.25">
      <c r="A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1" t="s">
        <v>2</v>
      </c>
      <c r="B45" s="1"/>
      <c r="C45" s="17">
        <f>C35</f>
        <v>2020</v>
      </c>
      <c r="D45" s="17">
        <f t="shared" ref="D45:AG45" si="0">D35</f>
        <v>2021</v>
      </c>
      <c r="E45" s="17">
        <f t="shared" si="0"/>
        <v>2022</v>
      </c>
      <c r="F45" s="17">
        <f t="shared" si="0"/>
        <v>2023</v>
      </c>
      <c r="G45" s="17">
        <f t="shared" si="0"/>
        <v>2024</v>
      </c>
      <c r="H45" s="17">
        <f t="shared" si="0"/>
        <v>2025</v>
      </c>
      <c r="I45" s="17">
        <f t="shared" si="0"/>
        <v>2026</v>
      </c>
      <c r="J45" s="17">
        <f t="shared" si="0"/>
        <v>2027</v>
      </c>
      <c r="K45" s="17">
        <f t="shared" si="0"/>
        <v>2028</v>
      </c>
      <c r="L45" s="17">
        <f t="shared" si="0"/>
        <v>2029</v>
      </c>
      <c r="M45" s="17">
        <f t="shared" si="0"/>
        <v>2030</v>
      </c>
      <c r="N45" s="17">
        <f t="shared" si="0"/>
        <v>2031</v>
      </c>
      <c r="O45" s="17">
        <f t="shared" si="0"/>
        <v>2032</v>
      </c>
      <c r="P45" s="17">
        <f t="shared" si="0"/>
        <v>2033</v>
      </c>
      <c r="Q45" s="17">
        <f t="shared" si="0"/>
        <v>2034</v>
      </c>
      <c r="R45" s="17">
        <f t="shared" si="0"/>
        <v>2035</v>
      </c>
      <c r="S45" s="17">
        <f t="shared" si="0"/>
        <v>2036</v>
      </c>
      <c r="T45" s="17">
        <f t="shared" si="0"/>
        <v>2037</v>
      </c>
      <c r="U45" s="17">
        <f t="shared" si="0"/>
        <v>2038</v>
      </c>
      <c r="V45" s="17">
        <f t="shared" si="0"/>
        <v>2039</v>
      </c>
      <c r="W45" s="17">
        <f t="shared" si="0"/>
        <v>2040</v>
      </c>
      <c r="X45" s="17">
        <f t="shared" si="0"/>
        <v>2041</v>
      </c>
      <c r="Y45" s="17">
        <f t="shared" si="0"/>
        <v>2042</v>
      </c>
      <c r="Z45" s="17">
        <f t="shared" si="0"/>
        <v>2043</v>
      </c>
      <c r="AA45" s="17">
        <f t="shared" si="0"/>
        <v>2044</v>
      </c>
      <c r="AB45" s="17">
        <f t="shared" si="0"/>
        <v>2045</v>
      </c>
      <c r="AC45" s="17">
        <f t="shared" si="0"/>
        <v>2046</v>
      </c>
      <c r="AD45" s="17">
        <f t="shared" si="0"/>
        <v>2047</v>
      </c>
      <c r="AE45" s="17">
        <f t="shared" si="0"/>
        <v>2048</v>
      </c>
      <c r="AF45" s="17">
        <f t="shared" si="0"/>
        <v>2049</v>
      </c>
      <c r="AG45" s="17">
        <f t="shared" si="0"/>
        <v>2050</v>
      </c>
    </row>
    <row r="46" spans="1:33" x14ac:dyDescent="0.25">
      <c r="A46" s="4" t="s">
        <v>0</v>
      </c>
      <c r="B46" s="12" t="s">
        <v>31</v>
      </c>
      <c r="C46" s="15">
        <v>20235.432071569798</v>
      </c>
      <c r="D46" s="15">
        <v>21106.126087550187</v>
      </c>
      <c r="E46" s="15">
        <v>22273.913056732745</v>
      </c>
      <c r="F46" s="15">
        <v>22621.582470391091</v>
      </c>
      <c r="G46" s="15">
        <v>23789.447846734158</v>
      </c>
      <c r="H46" s="15">
        <v>25831.228661158813</v>
      </c>
      <c r="I46" s="15">
        <v>26516.004622183584</v>
      </c>
      <c r="J46" s="15">
        <v>27692.663098365112</v>
      </c>
      <c r="K46" s="15">
        <v>29707.856083119677</v>
      </c>
      <c r="L46" s="15">
        <v>31659.466696303596</v>
      </c>
      <c r="M46" s="15">
        <v>32297.89802858347</v>
      </c>
      <c r="N46" s="15">
        <v>34883.769610884003</v>
      </c>
      <c r="O46" s="15">
        <v>36052.359635847009</v>
      </c>
      <c r="P46" s="15">
        <v>38128.606479260001</v>
      </c>
      <c r="Q46" s="15">
        <v>42007.655049100002</v>
      </c>
      <c r="R46" s="15">
        <v>46031.412393660001</v>
      </c>
      <c r="S46" s="15">
        <v>47480.914668437996</v>
      </c>
      <c r="T46" s="15">
        <v>53606.068578819002</v>
      </c>
      <c r="U46" s="15">
        <v>59836.007389708298</v>
      </c>
      <c r="V46" s="15">
        <v>66236.254603604699</v>
      </c>
      <c r="W46" s="15">
        <v>70123.267939009704</v>
      </c>
      <c r="X46" s="15">
        <v>72158.607023017947</v>
      </c>
      <c r="Y46" s="15">
        <v>72888.816470216902</v>
      </c>
      <c r="Z46" s="15">
        <v>78913.741358065992</v>
      </c>
      <c r="AA46" s="15">
        <v>77842.618281296905</v>
      </c>
      <c r="AB46" s="15">
        <v>81993.125952902526</v>
      </c>
      <c r="AC46" s="15">
        <v>83987.210340785503</v>
      </c>
      <c r="AD46" s="15">
        <v>91276.568427039223</v>
      </c>
      <c r="AE46" s="15">
        <v>99102.659362357736</v>
      </c>
      <c r="AF46" s="15">
        <v>107536.36469852815</v>
      </c>
      <c r="AG46" s="15">
        <v>109208.05642535858</v>
      </c>
    </row>
    <row r="47" spans="1:33" x14ac:dyDescent="0.25">
      <c r="A47" s="4" t="s">
        <v>15</v>
      </c>
      <c r="B47" s="12" t="s">
        <v>31</v>
      </c>
      <c r="C47" s="15">
        <v>38034.66646125041</v>
      </c>
      <c r="D47" s="15">
        <v>43869.722082879001</v>
      </c>
      <c r="E47" s="15">
        <v>51297.105028525999</v>
      </c>
      <c r="F47" s="15">
        <v>59716.336568103994</v>
      </c>
      <c r="G47" s="15">
        <v>68147.47077306702</v>
      </c>
      <c r="H47" s="15">
        <v>80548.649833420015</v>
      </c>
      <c r="I47" s="15">
        <v>86369.587560557993</v>
      </c>
      <c r="J47" s="15">
        <v>95713.141925303993</v>
      </c>
      <c r="K47" s="15">
        <v>100383.071368939</v>
      </c>
      <c r="L47" s="15">
        <v>109891.18973577999</v>
      </c>
      <c r="M47" s="15">
        <v>99455.087296414989</v>
      </c>
      <c r="N47" s="15">
        <v>82345.514088048803</v>
      </c>
      <c r="O47" s="15">
        <v>75025.770808385802</v>
      </c>
      <c r="P47" s="15">
        <v>73862.961784830215</v>
      </c>
      <c r="Q47" s="15">
        <v>69453.478458950005</v>
      </c>
      <c r="R47" s="15">
        <v>58869.972033049999</v>
      </c>
      <c r="S47" s="15">
        <v>49114.330616636005</v>
      </c>
      <c r="T47" s="15">
        <v>47183.562753240003</v>
      </c>
      <c r="U47" s="15">
        <v>45439.646857731008</v>
      </c>
      <c r="V47" s="15">
        <v>42655.696179772</v>
      </c>
      <c r="W47" s="15">
        <v>40405.286513851999</v>
      </c>
      <c r="X47" s="15">
        <v>36970.613768453695</v>
      </c>
      <c r="Y47" s="15">
        <v>34790.644143545695</v>
      </c>
      <c r="Z47" s="15">
        <v>34039.009027332795</v>
      </c>
      <c r="AA47" s="15">
        <v>33614.099505042679</v>
      </c>
      <c r="AB47" s="15">
        <v>32783.556180530002</v>
      </c>
      <c r="AC47" s="15">
        <v>32142.274119519894</v>
      </c>
      <c r="AD47" s="15">
        <v>31990.2935653401</v>
      </c>
      <c r="AE47" s="15">
        <v>31894.583370050397</v>
      </c>
      <c r="AF47" s="15">
        <v>30242.866864881704</v>
      </c>
      <c r="AG47" s="15">
        <v>30151.136340235138</v>
      </c>
    </row>
    <row r="48" spans="1:33" x14ac:dyDescent="0.25">
      <c r="A48" s="4" t="s">
        <v>71</v>
      </c>
      <c r="B48" s="12" t="s">
        <v>31</v>
      </c>
      <c r="C48" s="15">
        <v>21799.269074937001</v>
      </c>
      <c r="D48" s="15">
        <v>26866.384429877999</v>
      </c>
      <c r="E48" s="15">
        <v>37490.338396167004</v>
      </c>
      <c r="F48" s="15">
        <v>47201.066653330992</v>
      </c>
      <c r="G48" s="15">
        <v>58931.565862432995</v>
      </c>
      <c r="H48" s="15">
        <v>75241.305054826997</v>
      </c>
      <c r="I48" s="15">
        <v>90784.267644166001</v>
      </c>
      <c r="J48" s="15">
        <v>104051.93011217299</v>
      </c>
      <c r="K48" s="15">
        <v>118302.0705107486</v>
      </c>
      <c r="L48" s="15">
        <v>124734.19197734767</v>
      </c>
      <c r="M48" s="15">
        <v>110599.30067437775</v>
      </c>
      <c r="N48" s="15">
        <v>101286.76845972173</v>
      </c>
      <c r="O48" s="15">
        <v>91417.615694933382</v>
      </c>
      <c r="P48" s="15">
        <v>86208.481022166481</v>
      </c>
      <c r="Q48" s="15">
        <v>80333.589508149133</v>
      </c>
      <c r="R48" s="15">
        <v>67427.757434451923</v>
      </c>
      <c r="S48" s="15">
        <v>58402.849978181104</v>
      </c>
      <c r="T48" s="15">
        <v>56287.464046515102</v>
      </c>
      <c r="U48" s="15">
        <v>51046.468497543399</v>
      </c>
      <c r="V48" s="15">
        <v>50389.4104304703</v>
      </c>
      <c r="W48" s="15">
        <v>45685.717532801493</v>
      </c>
      <c r="X48" s="15">
        <v>40960.590726780261</v>
      </c>
      <c r="Y48" s="15">
        <v>39531.284112806949</v>
      </c>
      <c r="Z48" s="15">
        <v>37760.388147121324</v>
      </c>
      <c r="AA48" s="15">
        <v>37148.466350410919</v>
      </c>
      <c r="AB48" s="15">
        <v>35014.692100118336</v>
      </c>
      <c r="AC48" s="15">
        <v>34945.682869115502</v>
      </c>
      <c r="AD48" s="15">
        <v>31338.433776404458</v>
      </c>
      <c r="AE48" s="15">
        <v>30918.88098420206</v>
      </c>
      <c r="AF48" s="15">
        <v>29814.076767233219</v>
      </c>
      <c r="AG48" s="15">
        <v>29905.221760473956</v>
      </c>
    </row>
    <row r="49" spans="1:33" x14ac:dyDescent="0.25">
      <c r="A49" s="4" t="s">
        <v>72</v>
      </c>
      <c r="B49" s="12" t="s">
        <v>31</v>
      </c>
      <c r="C49" s="15">
        <v>17480.597473666196</v>
      </c>
      <c r="D49" s="15">
        <v>18571.047232663397</v>
      </c>
      <c r="E49" s="15">
        <v>20349.992113019311</v>
      </c>
      <c r="F49" s="15">
        <v>21876.145548240296</v>
      </c>
      <c r="G49" s="15">
        <v>24409.93432701784</v>
      </c>
      <c r="H49" s="15">
        <v>27242.537984172308</v>
      </c>
      <c r="I49" s="15">
        <v>29538.8966657405</v>
      </c>
      <c r="J49" s="15">
        <v>34073.238729545905</v>
      </c>
      <c r="K49" s="15">
        <v>36275.334206814994</v>
      </c>
      <c r="L49" s="15">
        <v>37788.152027267992</v>
      </c>
      <c r="M49" s="15">
        <v>40590.781232586</v>
      </c>
      <c r="N49" s="15">
        <v>44249.866139139995</v>
      </c>
      <c r="O49" s="15">
        <v>50761.611235199991</v>
      </c>
      <c r="P49" s="15">
        <v>49236.138834500001</v>
      </c>
      <c r="Q49" s="15">
        <v>59354.579469420001</v>
      </c>
      <c r="R49" s="15">
        <v>60962.035293330002</v>
      </c>
      <c r="S49" s="15">
        <v>68788.863533326497</v>
      </c>
      <c r="T49" s="15">
        <v>71434.425559595009</v>
      </c>
      <c r="U49" s="15">
        <v>75713.100903460014</v>
      </c>
      <c r="V49" s="15">
        <v>81745.137983199995</v>
      </c>
      <c r="W49" s="15">
        <v>83009.260690400013</v>
      </c>
      <c r="X49" s="15">
        <v>90261.873552960009</v>
      </c>
      <c r="Y49" s="15">
        <v>93909.780100600008</v>
      </c>
      <c r="Z49" s="15">
        <v>99909.439590999988</v>
      </c>
      <c r="AA49" s="15">
        <v>103297.4759972</v>
      </c>
      <c r="AB49" s="15">
        <v>110639.70057670001</v>
      </c>
      <c r="AC49" s="15">
        <v>114729.1509871</v>
      </c>
      <c r="AD49" s="15">
        <v>118889.56587539999</v>
      </c>
      <c r="AE49" s="15">
        <v>123159.26250370001</v>
      </c>
      <c r="AF49" s="15">
        <v>126225.18312060002</v>
      </c>
      <c r="AG49" s="15">
        <v>125540.95799079997</v>
      </c>
    </row>
    <row r="50" spans="1:33" x14ac:dyDescent="0.25">
      <c r="A50" s="4" t="s">
        <v>73</v>
      </c>
      <c r="B50" s="12" t="s">
        <v>31</v>
      </c>
      <c r="C50" s="15">
        <v>13637.298598201502</v>
      </c>
      <c r="D50" s="15">
        <v>13399.620703840003</v>
      </c>
      <c r="E50" s="15">
        <v>13300.94448826</v>
      </c>
      <c r="F50" s="15">
        <v>13422.806323790001</v>
      </c>
      <c r="G50" s="15">
        <v>13669.150431599999</v>
      </c>
      <c r="H50" s="15">
        <v>15351.738743600001</v>
      </c>
      <c r="I50" s="15">
        <v>16834.433082899999</v>
      </c>
      <c r="J50" s="15">
        <v>17335.079401899999</v>
      </c>
      <c r="K50" s="15">
        <v>18567.569627199999</v>
      </c>
      <c r="L50" s="15">
        <v>19541.448226199998</v>
      </c>
      <c r="M50" s="15">
        <v>20177.991085000001</v>
      </c>
      <c r="N50" s="15">
        <v>19563.525826999998</v>
      </c>
      <c r="O50" s="15">
        <v>19112.101711099996</v>
      </c>
      <c r="P50" s="15">
        <v>17997.329051799999</v>
      </c>
      <c r="Q50" s="15">
        <v>17513.9438778</v>
      </c>
      <c r="R50" s="15">
        <v>17430.5917888</v>
      </c>
      <c r="S50" s="15">
        <v>18171.882788399998</v>
      </c>
      <c r="T50" s="15">
        <v>18720.2190462</v>
      </c>
      <c r="U50" s="15">
        <v>19215.823284399998</v>
      </c>
      <c r="V50" s="15">
        <v>20780.360866300001</v>
      </c>
      <c r="W50" s="15">
        <v>21263.381137099997</v>
      </c>
      <c r="X50" s="15">
        <v>23029.847466600004</v>
      </c>
      <c r="Y50" s="15">
        <v>23809.906906600001</v>
      </c>
      <c r="Z50" s="15">
        <v>24242.544260399998</v>
      </c>
      <c r="AA50" s="15">
        <v>24545.102135099998</v>
      </c>
      <c r="AB50" s="15">
        <v>24209.3300371</v>
      </c>
      <c r="AC50" s="15">
        <v>24592.870941599998</v>
      </c>
      <c r="AD50" s="15">
        <v>24811.295967400001</v>
      </c>
      <c r="AE50" s="15">
        <v>27180.908636599997</v>
      </c>
      <c r="AF50" s="15">
        <v>28021.9571402</v>
      </c>
      <c r="AG50" s="15">
        <v>28142.672723600001</v>
      </c>
    </row>
    <row r="51" spans="1:33" x14ac:dyDescent="0.25">
      <c r="A51" s="4" t="s">
        <v>74</v>
      </c>
      <c r="B51" s="12" t="s">
        <v>31</v>
      </c>
      <c r="C51" s="15">
        <v>14332.9715494476</v>
      </c>
      <c r="D51" s="15">
        <v>13890.09921721</v>
      </c>
      <c r="E51" s="15">
        <v>12780.725774120001</v>
      </c>
      <c r="F51" s="15">
        <v>11943.403109790001</v>
      </c>
      <c r="G51" s="15">
        <v>13344.28977856</v>
      </c>
      <c r="H51" s="15">
        <v>14682.22197705</v>
      </c>
      <c r="I51" s="15">
        <v>13629.344257380002</v>
      </c>
      <c r="J51" s="15">
        <v>13537.01220786</v>
      </c>
      <c r="K51" s="15">
        <v>14205.6308756</v>
      </c>
      <c r="L51" s="15">
        <v>15903.78465315</v>
      </c>
      <c r="M51" s="15">
        <v>16672.991400110001</v>
      </c>
      <c r="N51" s="15">
        <v>19334.470068189999</v>
      </c>
      <c r="O51" s="15">
        <v>20576.920944019999</v>
      </c>
      <c r="P51" s="15">
        <v>21276.292619899999</v>
      </c>
      <c r="Q51" s="15">
        <v>21867.083687400002</v>
      </c>
      <c r="R51" s="15">
        <v>20552.328855200001</v>
      </c>
      <c r="S51" s="15">
        <v>19895.462646499996</v>
      </c>
      <c r="T51" s="15">
        <v>19721.200094399999</v>
      </c>
      <c r="U51" s="15">
        <v>19528.085335199998</v>
      </c>
      <c r="V51" s="15">
        <v>19536.2231827</v>
      </c>
      <c r="W51" s="15">
        <v>20008.761291999999</v>
      </c>
      <c r="X51" s="15">
        <v>19836.129324499998</v>
      </c>
      <c r="Y51" s="15">
        <v>19161.3201013</v>
      </c>
      <c r="Z51" s="15">
        <v>18858.797490099998</v>
      </c>
      <c r="AA51" s="15">
        <v>18920.182777039998</v>
      </c>
      <c r="AB51" s="15">
        <v>19263.2736845</v>
      </c>
      <c r="AC51" s="15">
        <v>19021.811597139997</v>
      </c>
      <c r="AD51" s="15">
        <v>19439.284146320002</v>
      </c>
      <c r="AE51" s="15">
        <v>19383.3233913</v>
      </c>
      <c r="AF51" s="15">
        <v>19441.632573399998</v>
      </c>
      <c r="AG51" s="15">
        <v>18965.048855680001</v>
      </c>
    </row>
    <row r="52" spans="1:33" x14ac:dyDescent="0.25">
      <c r="A52" s="4"/>
      <c r="B52" s="1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x14ac:dyDescent="0.25">
      <c r="A53" s="4"/>
      <c r="B53" s="1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x14ac:dyDescent="0.25">
      <c r="A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1" t="s">
        <v>3</v>
      </c>
      <c r="B55" s="1"/>
      <c r="C55" s="17">
        <f>C45</f>
        <v>2020</v>
      </c>
      <c r="D55" s="17">
        <f t="shared" ref="D55:AG55" si="1">D45</f>
        <v>2021</v>
      </c>
      <c r="E55" s="17">
        <f t="shared" si="1"/>
        <v>2022</v>
      </c>
      <c r="F55" s="17">
        <f t="shared" si="1"/>
        <v>2023</v>
      </c>
      <c r="G55" s="17">
        <f t="shared" si="1"/>
        <v>2024</v>
      </c>
      <c r="H55" s="17">
        <f t="shared" si="1"/>
        <v>2025</v>
      </c>
      <c r="I55" s="17">
        <f t="shared" si="1"/>
        <v>2026</v>
      </c>
      <c r="J55" s="17">
        <f t="shared" si="1"/>
        <v>2027</v>
      </c>
      <c r="K55" s="17">
        <f t="shared" si="1"/>
        <v>2028</v>
      </c>
      <c r="L55" s="17">
        <f t="shared" si="1"/>
        <v>2029</v>
      </c>
      <c r="M55" s="17">
        <f t="shared" si="1"/>
        <v>2030</v>
      </c>
      <c r="N55" s="17">
        <f t="shared" si="1"/>
        <v>2031</v>
      </c>
      <c r="O55" s="17">
        <f t="shared" si="1"/>
        <v>2032</v>
      </c>
      <c r="P55" s="17">
        <f t="shared" si="1"/>
        <v>2033</v>
      </c>
      <c r="Q55" s="17">
        <f t="shared" si="1"/>
        <v>2034</v>
      </c>
      <c r="R55" s="17">
        <f t="shared" si="1"/>
        <v>2035</v>
      </c>
      <c r="S55" s="17">
        <f t="shared" si="1"/>
        <v>2036</v>
      </c>
      <c r="T55" s="17">
        <f t="shared" si="1"/>
        <v>2037</v>
      </c>
      <c r="U55" s="17">
        <f t="shared" si="1"/>
        <v>2038</v>
      </c>
      <c r="V55" s="17">
        <f t="shared" si="1"/>
        <v>2039</v>
      </c>
      <c r="W55" s="17">
        <f t="shared" si="1"/>
        <v>2040</v>
      </c>
      <c r="X55" s="17">
        <f t="shared" si="1"/>
        <v>2041</v>
      </c>
      <c r="Y55" s="17">
        <f t="shared" si="1"/>
        <v>2042</v>
      </c>
      <c r="Z55" s="17">
        <f t="shared" si="1"/>
        <v>2043</v>
      </c>
      <c r="AA55" s="17">
        <f t="shared" si="1"/>
        <v>2044</v>
      </c>
      <c r="AB55" s="17">
        <f t="shared" si="1"/>
        <v>2045</v>
      </c>
      <c r="AC55" s="17">
        <f t="shared" si="1"/>
        <v>2046</v>
      </c>
      <c r="AD55" s="17">
        <f t="shared" si="1"/>
        <v>2047</v>
      </c>
      <c r="AE55" s="17">
        <f t="shared" si="1"/>
        <v>2048</v>
      </c>
      <c r="AF55" s="17">
        <f t="shared" si="1"/>
        <v>2049</v>
      </c>
      <c r="AG55" s="17">
        <f t="shared" si="1"/>
        <v>2050</v>
      </c>
    </row>
    <row r="56" spans="1:33" x14ac:dyDescent="0.25">
      <c r="A56" s="4" t="s">
        <v>0</v>
      </c>
      <c r="B56" s="12" t="s">
        <v>31</v>
      </c>
      <c r="C56" s="15">
        <v>56898.189453471226</v>
      </c>
      <c r="D56" s="15">
        <v>57789.638055280528</v>
      </c>
      <c r="E56" s="15">
        <v>58580.841968953602</v>
      </c>
      <c r="F56" s="15">
        <v>59091.096128177749</v>
      </c>
      <c r="G56" s="15">
        <v>59693.495312629704</v>
      </c>
      <c r="H56" s="15">
        <v>60510.457218884425</v>
      </c>
      <c r="I56" s="15">
        <v>61285.893332041196</v>
      </c>
      <c r="J56" s="15">
        <v>62000.174978071009</v>
      </c>
      <c r="K56" s="15">
        <v>62860.056172690325</v>
      </c>
      <c r="L56" s="15">
        <v>63586.657150018094</v>
      </c>
      <c r="M56" s="15">
        <v>64056.341613838682</v>
      </c>
      <c r="N56" s="15">
        <v>64519.954050835004</v>
      </c>
      <c r="O56" s="15">
        <v>64832.082988696457</v>
      </c>
      <c r="P56" s="15">
        <v>65260.615999903603</v>
      </c>
      <c r="Q56" s="15">
        <v>66176.633051452052</v>
      </c>
      <c r="R56" s="15">
        <v>66721.808018409734</v>
      </c>
      <c r="S56" s="15">
        <v>67063.006632747085</v>
      </c>
      <c r="T56" s="15">
        <v>67355.794614276063</v>
      </c>
      <c r="U56" s="15">
        <v>67690.886301594393</v>
      </c>
      <c r="V56" s="15">
        <v>68066.892954086536</v>
      </c>
      <c r="W56" s="15">
        <v>68496.096055693008</v>
      </c>
      <c r="X56" s="15">
        <v>68985.89204048962</v>
      </c>
      <c r="Y56" s="15">
        <v>69491.08737290345</v>
      </c>
      <c r="Z56" s="15">
        <v>70104.451778387069</v>
      </c>
      <c r="AA56" s="15">
        <v>70474.625339386825</v>
      </c>
      <c r="AB56" s="15">
        <v>70923.477575002922</v>
      </c>
      <c r="AC56" s="15">
        <v>71502.83138507363</v>
      </c>
      <c r="AD56" s="15">
        <v>71986.761840649007</v>
      </c>
      <c r="AE56" s="15">
        <v>72540.355066619799</v>
      </c>
      <c r="AF56" s="15">
        <v>73148.385922474496</v>
      </c>
      <c r="AG56" s="15">
        <v>73459.536501344264</v>
      </c>
    </row>
    <row r="57" spans="1:33" x14ac:dyDescent="0.25">
      <c r="A57" s="4" t="s">
        <v>15</v>
      </c>
      <c r="B57" s="12" t="s">
        <v>31</v>
      </c>
      <c r="C57" s="15">
        <v>75901.328378400605</v>
      </c>
      <c r="D57" s="15">
        <v>82882.694220910067</v>
      </c>
      <c r="E57" s="15">
        <v>87733.145082875984</v>
      </c>
      <c r="F57" s="15">
        <v>90366.469439248162</v>
      </c>
      <c r="G57" s="15">
        <v>93308.795342994505</v>
      </c>
      <c r="H57" s="15">
        <v>96202.826396127275</v>
      </c>
      <c r="I57" s="15">
        <v>100433.52268237964</v>
      </c>
      <c r="J57" s="15">
        <v>102815.90586614804</v>
      </c>
      <c r="K57" s="15">
        <v>106393.19486018895</v>
      </c>
      <c r="L57" s="15">
        <v>108351.26005202412</v>
      </c>
      <c r="M57" s="15">
        <v>111275.9369877936</v>
      </c>
      <c r="N57" s="15">
        <v>116853.68509265575</v>
      </c>
      <c r="O57" s="15">
        <v>124283.72849297419</v>
      </c>
      <c r="P57" s="15">
        <v>133374.51766012603</v>
      </c>
      <c r="Q57" s="15">
        <v>142232.26919122346</v>
      </c>
      <c r="R57" s="15">
        <v>153337.54697308326</v>
      </c>
      <c r="S57" s="15">
        <v>162765.21628135961</v>
      </c>
      <c r="T57" s="15">
        <v>169759.75774212627</v>
      </c>
      <c r="U57" s="15">
        <v>177144.22902947851</v>
      </c>
      <c r="V57" s="15">
        <v>185558.28554098323</v>
      </c>
      <c r="W57" s="15">
        <v>194066.04837903447</v>
      </c>
      <c r="X57" s="15">
        <v>203350.7700778982</v>
      </c>
      <c r="Y57" s="15">
        <v>213034.36770695783</v>
      </c>
      <c r="Z57" s="15">
        <v>220897.38433053959</v>
      </c>
      <c r="AA57" s="15">
        <v>228740.07457589285</v>
      </c>
      <c r="AB57" s="15">
        <v>233804.98677303732</v>
      </c>
      <c r="AC57" s="15">
        <v>235486.37710341721</v>
      </c>
      <c r="AD57" s="15">
        <v>236890.08748917127</v>
      </c>
      <c r="AE57" s="15">
        <v>238260.18639299652</v>
      </c>
      <c r="AF57" s="15">
        <v>238610.81169755221</v>
      </c>
      <c r="AG57" s="15">
        <v>239228.68657283921</v>
      </c>
    </row>
    <row r="58" spans="1:33" x14ac:dyDescent="0.25">
      <c r="A58" s="4" t="s">
        <v>71</v>
      </c>
      <c r="B58" s="12" t="s">
        <v>31</v>
      </c>
      <c r="C58" s="15">
        <v>80965.895691400612</v>
      </c>
      <c r="D58" s="15">
        <v>90226.171922910071</v>
      </c>
      <c r="E58" s="15">
        <v>96098.11169187598</v>
      </c>
      <c r="F58" s="15">
        <v>98989.01757924816</v>
      </c>
      <c r="G58" s="15">
        <v>102317.19364299451</v>
      </c>
      <c r="H58" s="15">
        <v>106892.03405612728</v>
      </c>
      <c r="I58" s="15">
        <v>109523.84518237965</v>
      </c>
      <c r="J58" s="15">
        <v>110977.28454614803</v>
      </c>
      <c r="K58" s="15">
        <v>113662.52504718896</v>
      </c>
      <c r="L58" s="15">
        <v>115852.91849902412</v>
      </c>
      <c r="M58" s="15">
        <v>120461.8061437936</v>
      </c>
      <c r="N58" s="15">
        <v>131306.70758565579</v>
      </c>
      <c r="O58" s="15">
        <v>144314.53198297424</v>
      </c>
      <c r="P58" s="15">
        <v>152725.68717012607</v>
      </c>
      <c r="Q58" s="15">
        <v>160819.22823022353</v>
      </c>
      <c r="R58" s="15">
        <v>169062.63848379094</v>
      </c>
      <c r="S58" s="15">
        <v>180508.57121854898</v>
      </c>
      <c r="T58" s="15">
        <v>186888.45438579735</v>
      </c>
      <c r="U58" s="15">
        <v>193497.5407745915</v>
      </c>
      <c r="V58" s="15">
        <v>200267.70186699906</v>
      </c>
      <c r="W58" s="15">
        <v>209740.72842475772</v>
      </c>
      <c r="X58" s="15">
        <v>220478.062120057</v>
      </c>
      <c r="Y58" s="15">
        <v>229329.91381325046</v>
      </c>
      <c r="Z58" s="15">
        <v>237081.40515900301</v>
      </c>
      <c r="AA58" s="15">
        <v>243586.317631713</v>
      </c>
      <c r="AB58" s="15">
        <v>250336.44678329735</v>
      </c>
      <c r="AC58" s="15">
        <v>251840.03243367723</v>
      </c>
      <c r="AD58" s="15">
        <v>253821.6356194313</v>
      </c>
      <c r="AE58" s="15">
        <v>254717.53776325646</v>
      </c>
      <c r="AF58" s="15">
        <v>254762.73681781226</v>
      </c>
      <c r="AG58" s="15">
        <v>255837.58010309923</v>
      </c>
    </row>
    <row r="59" spans="1:33" x14ac:dyDescent="0.25">
      <c r="A59" s="4" t="s">
        <v>72</v>
      </c>
      <c r="B59" s="12" t="s">
        <v>31</v>
      </c>
      <c r="C59" s="15">
        <v>56141.667793394168</v>
      </c>
      <c r="D59" s="15">
        <v>57004.055112203459</v>
      </c>
      <c r="E59" s="15">
        <v>57884.864135876553</v>
      </c>
      <c r="F59" s="15">
        <v>58523.958695100686</v>
      </c>
      <c r="G59" s="15">
        <v>59335.798009552644</v>
      </c>
      <c r="H59" s="15">
        <v>60335.804085807373</v>
      </c>
      <c r="I59" s="15">
        <v>61221.535648964134</v>
      </c>
      <c r="J59" s="15">
        <v>62148.855244993953</v>
      </c>
      <c r="K59" s="15">
        <v>62865.023589613273</v>
      </c>
      <c r="L59" s="15">
        <v>63258.458376941031</v>
      </c>
      <c r="M59" s="15">
        <v>63868.264340761627</v>
      </c>
      <c r="N59" s="15">
        <v>64381.998227757933</v>
      </c>
      <c r="O59" s="15">
        <v>64786.469815619399</v>
      </c>
      <c r="P59" s="15">
        <v>65462.150056826547</v>
      </c>
      <c r="Q59" s="15">
        <v>65644.489878374996</v>
      </c>
      <c r="R59" s="15">
        <v>66137.935305332678</v>
      </c>
      <c r="S59" s="15">
        <v>66446.382079670031</v>
      </c>
      <c r="T59" s="15">
        <v>66734.655731199018</v>
      </c>
      <c r="U59" s="15">
        <v>67157.404298517344</v>
      </c>
      <c r="V59" s="15">
        <v>67688.348401009498</v>
      </c>
      <c r="W59" s="15">
        <v>68217.426782615948</v>
      </c>
      <c r="X59" s="15">
        <v>68460.784817412568</v>
      </c>
      <c r="Y59" s="15">
        <v>68985.226089826392</v>
      </c>
      <c r="Z59" s="15">
        <v>69401.53233531001</v>
      </c>
      <c r="AA59" s="15">
        <v>70030.815186309759</v>
      </c>
      <c r="AB59" s="15">
        <v>70404.710101925855</v>
      </c>
      <c r="AC59" s="15">
        <v>70872.729241996582</v>
      </c>
      <c r="AD59" s="15">
        <v>71439.835727571946</v>
      </c>
      <c r="AE59" s="15">
        <v>71934.499803542742</v>
      </c>
      <c r="AF59" s="15">
        <v>72560.18778939746</v>
      </c>
      <c r="AG59" s="15">
        <v>73008.691398267212</v>
      </c>
    </row>
    <row r="60" spans="1:33" x14ac:dyDescent="0.25">
      <c r="A60" s="4" t="s">
        <v>73</v>
      </c>
      <c r="B60" s="12" t="s">
        <v>31</v>
      </c>
      <c r="C60" s="15">
        <v>72661.111837634759</v>
      </c>
      <c r="D60" s="15">
        <v>88895.083192433725</v>
      </c>
      <c r="E60" s="15">
        <v>106879.64739461688</v>
      </c>
      <c r="F60" s="15">
        <v>129518.87658648094</v>
      </c>
      <c r="G60" s="15">
        <v>153424.62259319503</v>
      </c>
      <c r="H60" s="15">
        <v>159794.12070043571</v>
      </c>
      <c r="I60" s="15">
        <v>166189.93029839027</v>
      </c>
      <c r="J60" s="15">
        <v>170907.06486804615</v>
      </c>
      <c r="K60" s="15">
        <v>176034.56121747804</v>
      </c>
      <c r="L60" s="15">
        <v>183917.2630024091</v>
      </c>
      <c r="M60" s="15">
        <v>192018.82672960023</v>
      </c>
      <c r="N60" s="15">
        <v>205110.36296614521</v>
      </c>
      <c r="O60" s="15">
        <v>218424.83163206163</v>
      </c>
      <c r="P60" s="15">
        <v>230416.30004401607</v>
      </c>
      <c r="Q60" s="15">
        <v>240907.18531287558</v>
      </c>
      <c r="R60" s="15">
        <v>249770.74799650998</v>
      </c>
      <c r="S60" s="15">
        <v>257068.85209073577</v>
      </c>
      <c r="T60" s="15">
        <v>264615.68045581243</v>
      </c>
      <c r="U60" s="15">
        <v>270322.36030675686</v>
      </c>
      <c r="V60" s="15">
        <v>271920.24819839658</v>
      </c>
      <c r="W60" s="15">
        <v>273831.52685510227</v>
      </c>
      <c r="X60" s="15">
        <v>275622.32963896729</v>
      </c>
      <c r="Y60" s="15">
        <v>277951.59861361841</v>
      </c>
      <c r="Z60" s="15">
        <v>278711.56569980062</v>
      </c>
      <c r="AA60" s="15">
        <v>280966.66203283618</v>
      </c>
      <c r="AB60" s="15">
        <v>282162.79493358842</v>
      </c>
      <c r="AC60" s="15">
        <v>282943.02146482741</v>
      </c>
      <c r="AD60" s="15">
        <v>284361.74733847589</v>
      </c>
      <c r="AE60" s="15">
        <v>285511.57715702866</v>
      </c>
      <c r="AF60" s="15">
        <v>286035.48318128992</v>
      </c>
      <c r="AG60" s="15">
        <v>286494.96674348973</v>
      </c>
    </row>
    <row r="61" spans="1:33" x14ac:dyDescent="0.25">
      <c r="A61" s="4" t="s">
        <v>74</v>
      </c>
      <c r="B61" s="12" t="s">
        <v>31</v>
      </c>
      <c r="C61" s="15">
        <v>83667.514932234757</v>
      </c>
      <c r="D61" s="15">
        <v>92860.053016033737</v>
      </c>
      <c r="E61" s="15">
        <v>104628.97483721687</v>
      </c>
      <c r="F61" s="15">
        <v>131848.23049048096</v>
      </c>
      <c r="G61" s="15">
        <v>144799.74162119505</v>
      </c>
      <c r="H61" s="15">
        <v>146832.07713368876</v>
      </c>
      <c r="I61" s="15">
        <v>162017.15367543354</v>
      </c>
      <c r="J61" s="15">
        <v>168774.83899544249</v>
      </c>
      <c r="K61" s="15">
        <v>172612.96044868097</v>
      </c>
      <c r="L61" s="15">
        <v>173397.20364759699</v>
      </c>
      <c r="M61" s="15">
        <v>181893.4246968209</v>
      </c>
      <c r="N61" s="15">
        <v>198922.26575136592</v>
      </c>
      <c r="O61" s="15">
        <v>215337.37712728232</v>
      </c>
      <c r="P61" s="15">
        <v>228029.52152923678</v>
      </c>
      <c r="Q61" s="15">
        <v>236756.63943809629</v>
      </c>
      <c r="R61" s="15">
        <v>241453.21112173071</v>
      </c>
      <c r="S61" s="15">
        <v>243572.16423595647</v>
      </c>
      <c r="T61" s="15">
        <v>245478.51171103315</v>
      </c>
      <c r="U61" s="15">
        <v>249953.67148197762</v>
      </c>
      <c r="V61" s="15">
        <v>254408.17406361731</v>
      </c>
      <c r="W61" s="15">
        <v>258684.46764032298</v>
      </c>
      <c r="X61" s="15">
        <v>260944.12033418805</v>
      </c>
      <c r="Y61" s="15">
        <v>263074.97197883908</v>
      </c>
      <c r="Z61" s="15">
        <v>265831.91992502136</v>
      </c>
      <c r="AA61" s="15">
        <v>267728.86451805686</v>
      </c>
      <c r="AB61" s="15">
        <v>268962.87034880911</v>
      </c>
      <c r="AC61" s="15">
        <v>270372.66485004814</v>
      </c>
      <c r="AD61" s="15">
        <v>271953.06563369662</v>
      </c>
      <c r="AE61" s="15">
        <v>273655.6061922494</v>
      </c>
      <c r="AF61" s="15">
        <v>274663.49796651065</v>
      </c>
      <c r="AG61" s="15">
        <v>275725.75211871043</v>
      </c>
    </row>
    <row r="62" spans="1:33" x14ac:dyDescent="0.25">
      <c r="A62" s="4"/>
      <c r="B62" s="1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x14ac:dyDescent="0.25">
      <c r="A63" s="4"/>
      <c r="B63" s="1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5" spans="1:33" x14ac:dyDescent="0.25">
      <c r="A65" s="1" t="s">
        <v>4</v>
      </c>
      <c r="B65" s="1"/>
      <c r="C65" s="17">
        <f>C55</f>
        <v>2020</v>
      </c>
      <c r="D65" s="17">
        <f t="shared" ref="D65:AG65" si="2">D55</f>
        <v>2021</v>
      </c>
      <c r="E65" s="17">
        <f t="shared" si="2"/>
        <v>2022</v>
      </c>
      <c r="F65" s="17">
        <f t="shared" si="2"/>
        <v>2023</v>
      </c>
      <c r="G65" s="17">
        <f t="shared" si="2"/>
        <v>2024</v>
      </c>
      <c r="H65" s="17">
        <f t="shared" si="2"/>
        <v>2025</v>
      </c>
      <c r="I65" s="17">
        <f t="shared" si="2"/>
        <v>2026</v>
      </c>
      <c r="J65" s="17">
        <f t="shared" si="2"/>
        <v>2027</v>
      </c>
      <c r="K65" s="17">
        <f t="shared" si="2"/>
        <v>2028</v>
      </c>
      <c r="L65" s="17">
        <f t="shared" si="2"/>
        <v>2029</v>
      </c>
      <c r="M65" s="17">
        <f t="shared" si="2"/>
        <v>2030</v>
      </c>
      <c r="N65" s="17">
        <f t="shared" si="2"/>
        <v>2031</v>
      </c>
      <c r="O65" s="17">
        <f t="shared" si="2"/>
        <v>2032</v>
      </c>
      <c r="P65" s="17">
        <f t="shared" si="2"/>
        <v>2033</v>
      </c>
      <c r="Q65" s="17">
        <f t="shared" si="2"/>
        <v>2034</v>
      </c>
      <c r="R65" s="17">
        <f t="shared" si="2"/>
        <v>2035</v>
      </c>
      <c r="S65" s="17">
        <f t="shared" si="2"/>
        <v>2036</v>
      </c>
      <c r="T65" s="17">
        <f t="shared" si="2"/>
        <v>2037</v>
      </c>
      <c r="U65" s="17">
        <f t="shared" si="2"/>
        <v>2038</v>
      </c>
      <c r="V65" s="17">
        <f t="shared" si="2"/>
        <v>2039</v>
      </c>
      <c r="W65" s="17">
        <f t="shared" si="2"/>
        <v>2040</v>
      </c>
      <c r="X65" s="17">
        <f t="shared" si="2"/>
        <v>2041</v>
      </c>
      <c r="Y65" s="17">
        <f t="shared" si="2"/>
        <v>2042</v>
      </c>
      <c r="Z65" s="17">
        <f t="shared" si="2"/>
        <v>2043</v>
      </c>
      <c r="AA65" s="17">
        <f t="shared" si="2"/>
        <v>2044</v>
      </c>
      <c r="AB65" s="17">
        <f t="shared" si="2"/>
        <v>2045</v>
      </c>
      <c r="AC65" s="17">
        <f t="shared" si="2"/>
        <v>2046</v>
      </c>
      <c r="AD65" s="17">
        <f t="shared" si="2"/>
        <v>2047</v>
      </c>
      <c r="AE65" s="17">
        <f t="shared" si="2"/>
        <v>2048</v>
      </c>
      <c r="AF65" s="17">
        <f t="shared" si="2"/>
        <v>2049</v>
      </c>
      <c r="AG65" s="17">
        <f t="shared" si="2"/>
        <v>2050</v>
      </c>
    </row>
    <row r="66" spans="1:33" x14ac:dyDescent="0.25">
      <c r="A66" s="15" t="s">
        <v>0</v>
      </c>
      <c r="B66" s="12" t="s">
        <v>31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</row>
    <row r="67" spans="1:33" x14ac:dyDescent="0.25">
      <c r="A67" s="15" t="s">
        <v>15</v>
      </c>
      <c r="B67" s="12" t="s">
        <v>31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23343.326999999997</v>
      </c>
      <c r="N67" s="15">
        <v>42159.168999999994</v>
      </c>
      <c r="O67" s="15">
        <v>48623.222000000009</v>
      </c>
      <c r="P67" s="15">
        <v>48292.521999999997</v>
      </c>
      <c r="Q67" s="15">
        <v>47489.973999999995</v>
      </c>
      <c r="R67" s="15">
        <v>56011.359000000011</v>
      </c>
      <c r="S67" s="15">
        <v>61566.499000000003</v>
      </c>
      <c r="T67" s="15">
        <v>61719.316000000006</v>
      </c>
      <c r="U67" s="15">
        <v>61889.041999999994</v>
      </c>
      <c r="V67" s="15">
        <v>61102.968999999997</v>
      </c>
      <c r="W67" s="15">
        <v>62122.172999999995</v>
      </c>
      <c r="X67" s="15">
        <v>62784.619000000006</v>
      </c>
      <c r="Y67" s="15">
        <v>60906.513000000006</v>
      </c>
      <c r="Z67" s="15">
        <v>60066.486000000004</v>
      </c>
      <c r="AA67" s="15">
        <v>59127.851999999999</v>
      </c>
      <c r="AB67" s="15">
        <v>62735.503400000001</v>
      </c>
      <c r="AC67" s="15">
        <v>68313.437000000005</v>
      </c>
      <c r="AD67" s="15">
        <v>74391.8845</v>
      </c>
      <c r="AE67" s="15">
        <v>81937.680699999997</v>
      </c>
      <c r="AF67" s="15">
        <v>92340.965799999991</v>
      </c>
      <c r="AG67" s="15">
        <v>98268.540100000013</v>
      </c>
    </row>
    <row r="68" spans="1:33" x14ac:dyDescent="0.25">
      <c r="A68" s="15" t="s">
        <v>71</v>
      </c>
      <c r="B68" s="12" t="s">
        <v>31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34889.484799999998</v>
      </c>
      <c r="N68" s="15">
        <v>43835.333300000006</v>
      </c>
      <c r="O68" s="15">
        <v>52269.557600000007</v>
      </c>
      <c r="P68" s="15">
        <v>57303.540200000003</v>
      </c>
      <c r="Q68" s="15">
        <v>65404.936000000009</v>
      </c>
      <c r="R68" s="15">
        <v>82841.719619999989</v>
      </c>
      <c r="S68" s="15">
        <v>92842.883679999999</v>
      </c>
      <c r="T68" s="15">
        <v>97006.825469999996</v>
      </c>
      <c r="U68" s="15">
        <v>104518.12639</v>
      </c>
      <c r="V68" s="15">
        <v>109954.62254000001</v>
      </c>
      <c r="W68" s="15">
        <v>115695.79302</v>
      </c>
      <c r="X68" s="15">
        <v>121051.54158</v>
      </c>
      <c r="Y68" s="15">
        <v>122777.68536999999</v>
      </c>
      <c r="Z68" s="15">
        <v>124852.69299999998</v>
      </c>
      <c r="AA68" s="15">
        <v>129511.70496</v>
      </c>
      <c r="AB68" s="15">
        <v>132171.78615500001</v>
      </c>
      <c r="AC68" s="15">
        <v>139250.65482</v>
      </c>
      <c r="AD68" s="15">
        <v>148207.86321059999</v>
      </c>
      <c r="AE68" s="15">
        <v>155282.93609800001</v>
      </c>
      <c r="AF68" s="15">
        <v>164469.90395800001</v>
      </c>
      <c r="AG68" s="15">
        <v>169154.94196999999</v>
      </c>
    </row>
    <row r="69" spans="1:33" x14ac:dyDescent="0.25">
      <c r="A69" s="15" t="s">
        <v>72</v>
      </c>
      <c r="B69" s="12" t="s">
        <v>31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</row>
    <row r="70" spans="1:33" x14ac:dyDescent="0.25">
      <c r="A70" s="15" t="s">
        <v>73</v>
      </c>
      <c r="B70" s="12" t="s">
        <v>31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1700.7809</v>
      </c>
      <c r="N70" s="15">
        <v>2617.6651000000002</v>
      </c>
      <c r="O70" s="15">
        <v>3156.0382</v>
      </c>
      <c r="P70" s="15">
        <v>4497.5191000000004</v>
      </c>
      <c r="Q70" s="15">
        <v>4341.9350999999997</v>
      </c>
      <c r="R70" s="15">
        <v>7241.8680800000002</v>
      </c>
      <c r="S70" s="15">
        <v>7833.7414000000008</v>
      </c>
      <c r="T70" s="15">
        <v>10463.0334</v>
      </c>
      <c r="U70" s="15">
        <v>11828.376799999998</v>
      </c>
      <c r="V70" s="15">
        <v>18869.581700000002</v>
      </c>
      <c r="W70" s="15">
        <v>24513.969100000002</v>
      </c>
      <c r="X70" s="15">
        <v>27075.660800000005</v>
      </c>
      <c r="Y70" s="15">
        <v>30535.083899999998</v>
      </c>
      <c r="Z70" s="15">
        <v>36202.694649999998</v>
      </c>
      <c r="AA70" s="15">
        <v>39056.203310000004</v>
      </c>
      <c r="AB70" s="15">
        <v>41525.515799999994</v>
      </c>
      <c r="AC70" s="15">
        <v>44137.406010000006</v>
      </c>
      <c r="AD70" s="15">
        <v>50260.034740000003</v>
      </c>
      <c r="AE70" s="15">
        <v>51381.386079999997</v>
      </c>
      <c r="AF70" s="15">
        <v>54730.915799999995</v>
      </c>
      <c r="AG70" s="15">
        <v>60071.716399999998</v>
      </c>
    </row>
    <row r="71" spans="1:33" x14ac:dyDescent="0.25">
      <c r="A71" s="15" t="s">
        <v>74</v>
      </c>
      <c r="B71" s="12" t="s">
        <v>31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1319.7470000000001</v>
      </c>
      <c r="N71" s="15">
        <v>5210.9179000000004</v>
      </c>
      <c r="O71" s="15">
        <v>7939.6302800000003</v>
      </c>
      <c r="P71" s="15">
        <v>10660.981299999999</v>
      </c>
      <c r="Q71" s="15">
        <v>12413.6708</v>
      </c>
      <c r="R71" s="15">
        <v>16806.4437</v>
      </c>
      <c r="S71" s="15">
        <v>19747.920999999998</v>
      </c>
      <c r="T71" s="15">
        <v>21174.538499999999</v>
      </c>
      <c r="U71" s="15">
        <v>23889.6037</v>
      </c>
      <c r="V71" s="15">
        <v>24028.362999999998</v>
      </c>
      <c r="W71" s="15">
        <v>26009.985899999996</v>
      </c>
      <c r="X71" s="15">
        <v>31154.642199999998</v>
      </c>
      <c r="Y71" s="15">
        <v>34942.848100000003</v>
      </c>
      <c r="Z71" s="15">
        <v>40386.910699999993</v>
      </c>
      <c r="AA71" s="15">
        <v>44209.306900000003</v>
      </c>
      <c r="AB71" s="15">
        <v>49538.0046</v>
      </c>
      <c r="AC71" s="15">
        <v>55136.995800000004</v>
      </c>
      <c r="AD71" s="15">
        <v>60781.756600000008</v>
      </c>
      <c r="AE71" s="15">
        <v>66956.215599999996</v>
      </c>
      <c r="AF71" s="15">
        <v>74426.607589999985</v>
      </c>
      <c r="AG71" s="15">
        <v>79850.389500000005</v>
      </c>
    </row>
    <row r="72" spans="1:33" x14ac:dyDescent="0.25">
      <c r="A72" s="15"/>
      <c r="B72" s="1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x14ac:dyDescent="0.25">
      <c r="A73" s="15"/>
      <c r="B73" s="1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x14ac:dyDescent="0.25">
      <c r="A75" s="1" t="s">
        <v>5</v>
      </c>
      <c r="B75" s="1"/>
      <c r="C75" s="17">
        <f>C65</f>
        <v>2020</v>
      </c>
      <c r="D75" s="17">
        <f t="shared" ref="D75:AG75" si="3">D65</f>
        <v>2021</v>
      </c>
      <c r="E75" s="17">
        <f t="shared" si="3"/>
        <v>2022</v>
      </c>
      <c r="F75" s="17">
        <f t="shared" si="3"/>
        <v>2023</v>
      </c>
      <c r="G75" s="17">
        <f t="shared" si="3"/>
        <v>2024</v>
      </c>
      <c r="H75" s="17">
        <f t="shared" si="3"/>
        <v>2025</v>
      </c>
      <c r="I75" s="17">
        <f t="shared" si="3"/>
        <v>2026</v>
      </c>
      <c r="J75" s="17">
        <f t="shared" si="3"/>
        <v>2027</v>
      </c>
      <c r="K75" s="17">
        <f t="shared" si="3"/>
        <v>2028</v>
      </c>
      <c r="L75" s="17">
        <f t="shared" si="3"/>
        <v>2029</v>
      </c>
      <c r="M75" s="17">
        <f t="shared" si="3"/>
        <v>2030</v>
      </c>
      <c r="N75" s="17">
        <f t="shared" si="3"/>
        <v>2031</v>
      </c>
      <c r="O75" s="17">
        <f t="shared" si="3"/>
        <v>2032</v>
      </c>
      <c r="P75" s="17">
        <f t="shared" si="3"/>
        <v>2033</v>
      </c>
      <c r="Q75" s="17">
        <f t="shared" si="3"/>
        <v>2034</v>
      </c>
      <c r="R75" s="17">
        <f t="shared" si="3"/>
        <v>2035</v>
      </c>
      <c r="S75" s="17">
        <f t="shared" si="3"/>
        <v>2036</v>
      </c>
      <c r="T75" s="17">
        <f t="shared" si="3"/>
        <v>2037</v>
      </c>
      <c r="U75" s="17">
        <f t="shared" si="3"/>
        <v>2038</v>
      </c>
      <c r="V75" s="17">
        <f t="shared" si="3"/>
        <v>2039</v>
      </c>
      <c r="W75" s="17">
        <f t="shared" si="3"/>
        <v>2040</v>
      </c>
      <c r="X75" s="17">
        <f t="shared" si="3"/>
        <v>2041</v>
      </c>
      <c r="Y75" s="17">
        <f t="shared" si="3"/>
        <v>2042</v>
      </c>
      <c r="Z75" s="17">
        <f t="shared" si="3"/>
        <v>2043</v>
      </c>
      <c r="AA75" s="17">
        <f t="shared" si="3"/>
        <v>2044</v>
      </c>
      <c r="AB75" s="17">
        <f t="shared" si="3"/>
        <v>2045</v>
      </c>
      <c r="AC75" s="17">
        <f t="shared" si="3"/>
        <v>2046</v>
      </c>
      <c r="AD75" s="17">
        <f t="shared" si="3"/>
        <v>2047</v>
      </c>
      <c r="AE75" s="17">
        <f t="shared" si="3"/>
        <v>2048</v>
      </c>
      <c r="AF75" s="17">
        <f t="shared" si="3"/>
        <v>2049</v>
      </c>
      <c r="AG75" s="17">
        <f t="shared" si="3"/>
        <v>2050</v>
      </c>
    </row>
    <row r="76" spans="1:33" x14ac:dyDescent="0.25">
      <c r="A76" s="15" t="s">
        <v>0</v>
      </c>
      <c r="B76" s="15" t="s">
        <v>35</v>
      </c>
      <c r="C76" s="15">
        <v>24792.988000000001</v>
      </c>
      <c r="D76" s="15">
        <v>24792.988000000001</v>
      </c>
      <c r="E76" s="15">
        <v>24792.988000000001</v>
      </c>
      <c r="F76" s="15">
        <v>24792.988000000001</v>
      </c>
      <c r="G76" s="15">
        <v>24605.788000000004</v>
      </c>
      <c r="H76" s="15">
        <v>24423.388000000003</v>
      </c>
      <c r="I76" s="15">
        <v>24423.388000000003</v>
      </c>
      <c r="J76" s="15">
        <v>24423.388000000003</v>
      </c>
      <c r="K76" s="15">
        <v>24220.828000000001</v>
      </c>
      <c r="L76" s="15">
        <v>24018.268000000004</v>
      </c>
      <c r="M76" s="15">
        <v>24018.268000000004</v>
      </c>
      <c r="N76" s="15">
        <v>24018.268000000004</v>
      </c>
      <c r="O76" s="15">
        <v>23724.004000000004</v>
      </c>
      <c r="P76" s="15">
        <v>23402.740000000005</v>
      </c>
      <c r="Q76" s="15">
        <v>23162.9928</v>
      </c>
      <c r="R76" s="15">
        <v>22830.872800000005</v>
      </c>
      <c r="S76" s="15">
        <v>23189.272800000002</v>
      </c>
      <c r="T76" s="15">
        <v>22821.272800000002</v>
      </c>
      <c r="U76" s="15">
        <v>22453.272800000002</v>
      </c>
      <c r="V76" s="15">
        <v>22085.272800000002</v>
      </c>
      <c r="W76" s="15">
        <v>22793.272800000002</v>
      </c>
      <c r="X76" s="15">
        <v>22793.272800000002</v>
      </c>
      <c r="Y76" s="15">
        <v>23487.272800000002</v>
      </c>
      <c r="Z76" s="15">
        <v>23487.272800000002</v>
      </c>
      <c r="AA76" s="15">
        <v>24889.272800000002</v>
      </c>
      <c r="AB76" s="15">
        <v>24889.272800000002</v>
      </c>
      <c r="AC76" s="15">
        <v>25583.272800000002</v>
      </c>
      <c r="AD76" s="15">
        <v>25583.272800000002</v>
      </c>
      <c r="AE76" s="15">
        <v>25583.272800000002</v>
      </c>
      <c r="AF76" s="15">
        <v>25583.272800000002</v>
      </c>
      <c r="AG76" s="15">
        <v>26277.272800000002</v>
      </c>
    </row>
    <row r="77" spans="1:33" x14ac:dyDescent="0.25">
      <c r="A77" s="15" t="s">
        <v>15</v>
      </c>
      <c r="B77" s="15" t="s">
        <v>35</v>
      </c>
      <c r="C77" s="15">
        <v>15634.003200000001</v>
      </c>
      <c r="D77" s="15">
        <v>13391.959199999999</v>
      </c>
      <c r="E77" s="15">
        <v>13391.959199999999</v>
      </c>
      <c r="F77" s="15">
        <v>11447.559200000002</v>
      </c>
      <c r="G77" s="15">
        <v>11163.1592</v>
      </c>
      <c r="H77" s="15">
        <v>10271.0592</v>
      </c>
      <c r="I77" s="15">
        <v>8773.8391999999985</v>
      </c>
      <c r="J77" s="15">
        <v>7477.4791999999998</v>
      </c>
      <c r="K77" s="15">
        <v>6626.7392</v>
      </c>
      <c r="L77" s="15">
        <v>5775.9991999999993</v>
      </c>
      <c r="M77" s="15">
        <v>4817.1991999999991</v>
      </c>
      <c r="N77" s="15">
        <v>3501.1992</v>
      </c>
      <c r="O77" s="15">
        <v>733.2</v>
      </c>
      <c r="P77" s="15">
        <v>733.2</v>
      </c>
      <c r="Q77" s="15">
        <v>416</v>
      </c>
      <c r="R77" s="15">
        <v>416</v>
      </c>
      <c r="S77" s="15">
        <v>416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</row>
    <row r="78" spans="1:33" x14ac:dyDescent="0.25">
      <c r="A78" s="15" t="s">
        <v>71</v>
      </c>
      <c r="B78" s="15" t="s">
        <v>35</v>
      </c>
      <c r="C78" s="15">
        <v>16736.623200000002</v>
      </c>
      <c r="D78" s="15">
        <v>14280.403199999999</v>
      </c>
      <c r="E78" s="15">
        <v>13391.959199999999</v>
      </c>
      <c r="F78" s="15">
        <v>11511.959199999999</v>
      </c>
      <c r="G78" s="15">
        <v>11511.959199999999</v>
      </c>
      <c r="H78" s="15">
        <v>10615.0592</v>
      </c>
      <c r="I78" s="15">
        <v>9722.9591999999993</v>
      </c>
      <c r="J78" s="15">
        <v>7639.0791999999992</v>
      </c>
      <c r="K78" s="15">
        <v>6990.8991999999989</v>
      </c>
      <c r="L78" s="15">
        <v>6788.3391999999994</v>
      </c>
      <c r="M78" s="15">
        <v>5307.7991999999995</v>
      </c>
      <c r="N78" s="15">
        <v>3183.9991999999997</v>
      </c>
      <c r="O78" s="15">
        <v>208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</row>
    <row r="79" spans="1:33" x14ac:dyDescent="0.25">
      <c r="A79" s="15" t="s">
        <v>72</v>
      </c>
      <c r="B79" s="15" t="s">
        <v>35</v>
      </c>
      <c r="C79" s="15">
        <v>24792.988000000001</v>
      </c>
      <c r="D79" s="15">
        <v>24792.988000000001</v>
      </c>
      <c r="E79" s="15">
        <v>24792.988000000001</v>
      </c>
      <c r="F79" s="15">
        <v>24792.988000000001</v>
      </c>
      <c r="G79" s="15">
        <v>24605.788000000004</v>
      </c>
      <c r="H79" s="15">
        <v>24661.588000000003</v>
      </c>
      <c r="I79" s="15">
        <v>24661.588000000003</v>
      </c>
      <c r="J79" s="15">
        <v>24661.588000000003</v>
      </c>
      <c r="K79" s="15">
        <v>24697.228000000003</v>
      </c>
      <c r="L79" s="15">
        <v>25440.868000000002</v>
      </c>
      <c r="M79" s="15">
        <v>25440.868000000002</v>
      </c>
      <c r="N79" s="15">
        <v>26373.068000000003</v>
      </c>
      <c r="O79" s="15">
        <v>25840.604000000003</v>
      </c>
      <c r="P79" s="15">
        <v>27160.04</v>
      </c>
      <c r="Q79" s="15">
        <v>26920.292800000003</v>
      </c>
      <c r="R79" s="15">
        <v>27976.6728</v>
      </c>
      <c r="S79" s="15">
        <v>27865.272800000002</v>
      </c>
      <c r="T79" s="15">
        <v>29137.9728</v>
      </c>
      <c r="U79" s="15">
        <v>29463.9728</v>
      </c>
      <c r="V79" s="15">
        <v>30498.4728</v>
      </c>
      <c r="W79" s="15">
        <v>31192.4728</v>
      </c>
      <c r="X79" s="15">
        <v>31430.6728</v>
      </c>
      <c r="Y79" s="15">
        <v>32138.6728</v>
      </c>
      <c r="Z79" s="15">
        <v>32833.1728</v>
      </c>
      <c r="AA79" s="15">
        <v>33527.1728</v>
      </c>
      <c r="AB79" s="15">
        <v>33527.1728</v>
      </c>
      <c r="AC79" s="15">
        <v>34221.1728</v>
      </c>
      <c r="AD79" s="15">
        <v>34221.1728</v>
      </c>
      <c r="AE79" s="15">
        <v>34915.1728</v>
      </c>
      <c r="AF79" s="15">
        <v>35609.6728</v>
      </c>
      <c r="AG79" s="15">
        <v>36303.6728</v>
      </c>
    </row>
    <row r="80" spans="1:33" x14ac:dyDescent="0.25">
      <c r="A80" s="15" t="s">
        <v>73</v>
      </c>
      <c r="B80" s="15" t="s">
        <v>35</v>
      </c>
      <c r="C80" s="15">
        <v>20552.679199999999</v>
      </c>
      <c r="D80" s="15">
        <v>20552.679199999999</v>
      </c>
      <c r="E80" s="15">
        <v>20059.959200000001</v>
      </c>
      <c r="F80" s="15">
        <v>18858.2592</v>
      </c>
      <c r="G80" s="15">
        <v>15512.5592</v>
      </c>
      <c r="H80" s="15">
        <v>15028.459200000001</v>
      </c>
      <c r="I80" s="15">
        <v>14544.359199999999</v>
      </c>
      <c r="J80" s="15">
        <v>14298.54</v>
      </c>
      <c r="K80" s="15">
        <v>14095.740000000002</v>
      </c>
      <c r="L80" s="15">
        <v>13861.340000000002</v>
      </c>
      <c r="M80" s="15">
        <v>13861.340000000002</v>
      </c>
      <c r="N80" s="15">
        <v>13480.640000000001</v>
      </c>
      <c r="O80" s="15">
        <v>12706.18</v>
      </c>
      <c r="P80" s="15">
        <v>12706.18</v>
      </c>
      <c r="Q80" s="15">
        <v>12706.18</v>
      </c>
      <c r="R80" s="15">
        <v>12706.18</v>
      </c>
      <c r="S80" s="15">
        <v>12706.18</v>
      </c>
      <c r="T80" s="15">
        <v>12706.18</v>
      </c>
      <c r="U80" s="15">
        <v>12706.18</v>
      </c>
      <c r="V80" s="15">
        <v>12706.18</v>
      </c>
      <c r="W80" s="15">
        <v>12706.18</v>
      </c>
      <c r="X80" s="15">
        <v>12706.18</v>
      </c>
      <c r="Y80" s="15">
        <v>12706.18</v>
      </c>
      <c r="Z80" s="15">
        <v>12706.18</v>
      </c>
      <c r="AA80" s="15">
        <v>14108.679999999998</v>
      </c>
      <c r="AB80" s="15">
        <v>14108.679999999998</v>
      </c>
      <c r="AC80" s="15">
        <v>14108.679999999998</v>
      </c>
      <c r="AD80" s="15">
        <v>14108.679999999998</v>
      </c>
      <c r="AE80" s="15">
        <v>14816.679999999998</v>
      </c>
      <c r="AF80" s="15">
        <v>14816.679999999998</v>
      </c>
      <c r="AG80" s="15">
        <v>14816.679999999998</v>
      </c>
    </row>
    <row r="81" spans="1:33" x14ac:dyDescent="0.25">
      <c r="A81" s="15" t="s">
        <v>74</v>
      </c>
      <c r="B81" s="15" t="s">
        <v>35</v>
      </c>
      <c r="C81" s="15">
        <v>20552.679199999999</v>
      </c>
      <c r="D81" s="15">
        <v>20552.679199999999</v>
      </c>
      <c r="E81" s="15">
        <v>19842.279200000004</v>
      </c>
      <c r="F81" s="15">
        <v>18858.2592</v>
      </c>
      <c r="G81" s="15">
        <v>15512.5592</v>
      </c>
      <c r="H81" s="15">
        <v>15028.459200000001</v>
      </c>
      <c r="I81" s="15">
        <v>14544.359199999999</v>
      </c>
      <c r="J81" s="15">
        <v>14298.54</v>
      </c>
      <c r="K81" s="15">
        <v>13418.940000000002</v>
      </c>
      <c r="L81" s="15">
        <v>13184.54</v>
      </c>
      <c r="M81" s="15">
        <v>11859.560000000001</v>
      </c>
      <c r="N81" s="15">
        <v>6750.3</v>
      </c>
      <c r="O81" s="15">
        <v>4069.2200000000003</v>
      </c>
      <c r="P81" s="15">
        <v>2000.9</v>
      </c>
      <c r="Q81" s="15">
        <v>1190.72</v>
      </c>
      <c r="R81" s="15">
        <v>1190.72</v>
      </c>
      <c r="S81" s="15">
        <v>1190.72</v>
      </c>
      <c r="T81" s="15">
        <v>1190.72</v>
      </c>
      <c r="U81" s="15">
        <v>1190.72</v>
      </c>
      <c r="V81" s="15">
        <v>1190.72</v>
      </c>
      <c r="W81" s="15">
        <v>1190.72</v>
      </c>
      <c r="X81" s="15">
        <v>1190.72</v>
      </c>
      <c r="Y81" s="15">
        <v>1190.72</v>
      </c>
      <c r="Z81" s="15">
        <v>1190.72</v>
      </c>
      <c r="AA81" s="15">
        <v>1190.72</v>
      </c>
      <c r="AB81" s="15">
        <v>1190.72</v>
      </c>
      <c r="AC81" s="15">
        <v>1190.72</v>
      </c>
      <c r="AD81" s="15">
        <v>1190.72</v>
      </c>
      <c r="AE81" s="15">
        <v>1190.72</v>
      </c>
      <c r="AF81" s="15">
        <v>1190.72</v>
      </c>
      <c r="AG81" s="15">
        <v>1190.72</v>
      </c>
    </row>
    <row r="82" spans="1:33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s="4" customFormat="1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s="4" customFormat="1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s="4" customFormat="1" x14ac:dyDescent="0.25">
      <c r="A85" s="1" t="s">
        <v>6</v>
      </c>
      <c r="B85" s="1"/>
      <c r="C85" s="17">
        <f>C75</f>
        <v>2020</v>
      </c>
      <c r="D85" s="17">
        <f t="shared" ref="D85:AG85" si="4">D75</f>
        <v>2021</v>
      </c>
      <c r="E85" s="17">
        <f t="shared" si="4"/>
        <v>2022</v>
      </c>
      <c r="F85" s="17">
        <f t="shared" si="4"/>
        <v>2023</v>
      </c>
      <c r="G85" s="17">
        <f t="shared" si="4"/>
        <v>2024</v>
      </c>
      <c r="H85" s="17">
        <f t="shared" si="4"/>
        <v>2025</v>
      </c>
      <c r="I85" s="17">
        <f t="shared" si="4"/>
        <v>2026</v>
      </c>
      <c r="J85" s="17">
        <f t="shared" si="4"/>
        <v>2027</v>
      </c>
      <c r="K85" s="17">
        <f t="shared" si="4"/>
        <v>2028</v>
      </c>
      <c r="L85" s="17">
        <f t="shared" si="4"/>
        <v>2029</v>
      </c>
      <c r="M85" s="17">
        <f t="shared" si="4"/>
        <v>2030</v>
      </c>
      <c r="N85" s="17">
        <f t="shared" si="4"/>
        <v>2031</v>
      </c>
      <c r="O85" s="17">
        <f t="shared" si="4"/>
        <v>2032</v>
      </c>
      <c r="P85" s="17">
        <f t="shared" si="4"/>
        <v>2033</v>
      </c>
      <c r="Q85" s="17">
        <f t="shared" si="4"/>
        <v>2034</v>
      </c>
      <c r="R85" s="17">
        <f t="shared" si="4"/>
        <v>2035</v>
      </c>
      <c r="S85" s="17">
        <f t="shared" si="4"/>
        <v>2036</v>
      </c>
      <c r="T85" s="17">
        <f t="shared" si="4"/>
        <v>2037</v>
      </c>
      <c r="U85" s="17">
        <f t="shared" si="4"/>
        <v>2038</v>
      </c>
      <c r="V85" s="17">
        <f t="shared" si="4"/>
        <v>2039</v>
      </c>
      <c r="W85" s="17">
        <f t="shared" si="4"/>
        <v>2040</v>
      </c>
      <c r="X85" s="17">
        <f t="shared" si="4"/>
        <v>2041</v>
      </c>
      <c r="Y85" s="17">
        <f t="shared" si="4"/>
        <v>2042</v>
      </c>
      <c r="Z85" s="17">
        <f t="shared" si="4"/>
        <v>2043</v>
      </c>
      <c r="AA85" s="17">
        <f t="shared" si="4"/>
        <v>2044</v>
      </c>
      <c r="AB85" s="17">
        <f t="shared" si="4"/>
        <v>2045</v>
      </c>
      <c r="AC85" s="17">
        <f t="shared" si="4"/>
        <v>2046</v>
      </c>
      <c r="AD85" s="17">
        <f t="shared" si="4"/>
        <v>2047</v>
      </c>
      <c r="AE85" s="17">
        <f t="shared" si="4"/>
        <v>2048</v>
      </c>
      <c r="AF85" s="17">
        <f t="shared" si="4"/>
        <v>2049</v>
      </c>
      <c r="AG85" s="17">
        <f t="shared" si="4"/>
        <v>2050</v>
      </c>
    </row>
    <row r="86" spans="1:33" s="4" customFormat="1" x14ac:dyDescent="0.25">
      <c r="A86" s="15" t="s">
        <v>0</v>
      </c>
      <c r="B86" s="15" t="s">
        <v>35</v>
      </c>
      <c r="C86" s="15">
        <v>16227.697629999999</v>
      </c>
      <c r="D86" s="15">
        <v>16420.427629999998</v>
      </c>
      <c r="E86" s="15">
        <v>16420.427629999998</v>
      </c>
      <c r="F86" s="15">
        <v>16420.427629999998</v>
      </c>
      <c r="G86" s="15">
        <v>16678.82763</v>
      </c>
      <c r="H86" s="15">
        <v>16937.227629999998</v>
      </c>
      <c r="I86" s="15">
        <v>16937.227629999998</v>
      </c>
      <c r="J86" s="15">
        <v>17278.182629999996</v>
      </c>
      <c r="K86" s="15">
        <v>17790.482629999999</v>
      </c>
      <c r="L86" s="15">
        <v>18044.382629999996</v>
      </c>
      <c r="M86" s="15">
        <v>18431.982629999999</v>
      </c>
      <c r="N86" s="15">
        <v>18690.382629999993</v>
      </c>
      <c r="O86" s="15">
        <v>18728.860229999998</v>
      </c>
      <c r="P86" s="15">
        <v>19623.045199999993</v>
      </c>
      <c r="Q86" s="15">
        <v>21031.726599999995</v>
      </c>
      <c r="R86" s="15">
        <v>21890.372199999994</v>
      </c>
      <c r="S86" s="15">
        <v>22467.217799999995</v>
      </c>
      <c r="T86" s="15">
        <v>24171.717799999995</v>
      </c>
      <c r="U86" s="15">
        <v>25393.717799999999</v>
      </c>
      <c r="V86" s="15">
        <v>26885.517799999994</v>
      </c>
      <c r="W86" s="15">
        <v>27565.463999999996</v>
      </c>
      <c r="X86" s="15">
        <v>28358.610199999996</v>
      </c>
      <c r="Y86" s="15">
        <v>28302.470199999996</v>
      </c>
      <c r="Z86" s="15">
        <v>30229.439200000001</v>
      </c>
      <c r="AA86" s="15">
        <v>30130.9162</v>
      </c>
      <c r="AB86" s="15">
        <v>30760.564200000001</v>
      </c>
      <c r="AC86" s="15">
        <v>31798.064200000001</v>
      </c>
      <c r="AD86" s="15">
        <v>34283.164200000007</v>
      </c>
      <c r="AE86" s="15">
        <v>35094.664200000007</v>
      </c>
      <c r="AF86" s="15">
        <v>37631.964200000002</v>
      </c>
      <c r="AG86" s="15">
        <v>38342.864200000004</v>
      </c>
    </row>
    <row r="87" spans="1:33" s="4" customFormat="1" x14ac:dyDescent="0.25">
      <c r="A87" s="15" t="s">
        <v>15</v>
      </c>
      <c r="B87" s="15" t="s">
        <v>35</v>
      </c>
      <c r="C87" s="15">
        <v>17983.033329999998</v>
      </c>
      <c r="D87" s="15">
        <v>18649.389429999999</v>
      </c>
      <c r="E87" s="15">
        <v>19422.289430000001</v>
      </c>
      <c r="F87" s="15">
        <v>20514.689429999999</v>
      </c>
      <c r="G87" s="15">
        <v>21694.789430000001</v>
      </c>
      <c r="H87" s="15">
        <v>23327.8246</v>
      </c>
      <c r="I87" s="15">
        <v>24426.124599999999</v>
      </c>
      <c r="J87" s="15">
        <v>26003.264600000002</v>
      </c>
      <c r="K87" s="15">
        <v>27095.6646</v>
      </c>
      <c r="L87" s="15">
        <v>28483.064600000002</v>
      </c>
      <c r="M87" s="15">
        <v>29265.507000000001</v>
      </c>
      <c r="N87" s="15">
        <v>29109.557000000001</v>
      </c>
      <c r="O87" s="15">
        <v>29424.517</v>
      </c>
      <c r="P87" s="15">
        <v>28836.457000000002</v>
      </c>
      <c r="Q87" s="15">
        <v>29126.866199999997</v>
      </c>
      <c r="R87" s="15">
        <v>28878.866999999998</v>
      </c>
      <c r="S87" s="15">
        <v>29086.527000000002</v>
      </c>
      <c r="T87" s="15">
        <v>29086.527000000002</v>
      </c>
      <c r="U87" s="15">
        <v>29367.827000000001</v>
      </c>
      <c r="V87" s="15">
        <v>29367.827000000001</v>
      </c>
      <c r="W87" s="15">
        <v>29512.573199999999</v>
      </c>
      <c r="X87" s="15">
        <v>29657.3194</v>
      </c>
      <c r="Y87" s="15">
        <v>29528.638599999998</v>
      </c>
      <c r="Z87" s="15">
        <v>29249.798600000002</v>
      </c>
      <c r="AA87" s="15">
        <v>29692.248599999999</v>
      </c>
      <c r="AB87" s="15">
        <v>30374.8966</v>
      </c>
      <c r="AC87" s="15">
        <v>30540.696600000003</v>
      </c>
      <c r="AD87" s="15">
        <v>30987.796600000001</v>
      </c>
      <c r="AE87" s="15">
        <v>31831.696600000003</v>
      </c>
      <c r="AF87" s="15">
        <v>32840.048400000007</v>
      </c>
      <c r="AG87" s="15">
        <v>33965.248400000004</v>
      </c>
    </row>
    <row r="88" spans="1:33" s="4" customFormat="1" x14ac:dyDescent="0.25">
      <c r="A88" s="15" t="s">
        <v>71</v>
      </c>
      <c r="B88" s="15" t="s">
        <v>35</v>
      </c>
      <c r="C88" s="15">
        <v>15370.833330000001</v>
      </c>
      <c r="D88" s="15">
        <v>16525.604629999998</v>
      </c>
      <c r="E88" s="15">
        <v>17706.839800000002</v>
      </c>
      <c r="F88" s="15">
        <v>20037.239799999999</v>
      </c>
      <c r="G88" s="15">
        <v>21283.339800000002</v>
      </c>
      <c r="H88" s="15">
        <v>25379.9398</v>
      </c>
      <c r="I88" s="15">
        <v>28132.139799999997</v>
      </c>
      <c r="J88" s="15">
        <v>30335.879799999999</v>
      </c>
      <c r="K88" s="15">
        <v>33666.979800000001</v>
      </c>
      <c r="L88" s="15">
        <v>35705.079799999992</v>
      </c>
      <c r="M88" s="15">
        <v>37418.079799999992</v>
      </c>
      <c r="N88" s="15">
        <v>38160.5798</v>
      </c>
      <c r="O88" s="15">
        <v>38340.239799999996</v>
      </c>
      <c r="P88" s="15">
        <v>38725.279799999997</v>
      </c>
      <c r="Q88" s="15">
        <v>38804.729800000001</v>
      </c>
      <c r="R88" s="15">
        <v>39189.689799999993</v>
      </c>
      <c r="S88" s="15">
        <v>39116.049799999993</v>
      </c>
      <c r="T88" s="15">
        <v>39409.949800000002</v>
      </c>
      <c r="U88" s="15">
        <v>39409.949800000002</v>
      </c>
      <c r="V88" s="15">
        <v>39703.849799999996</v>
      </c>
      <c r="W88" s="15">
        <v>39696.495999999999</v>
      </c>
      <c r="X88" s="15">
        <v>40569.642200000002</v>
      </c>
      <c r="Y88" s="15">
        <v>40042.813200000004</v>
      </c>
      <c r="Z88" s="15">
        <v>40773.673199999997</v>
      </c>
      <c r="AA88" s="15">
        <v>41134.478600000002</v>
      </c>
      <c r="AB88" s="15">
        <v>41396.871200000001</v>
      </c>
      <c r="AC88" s="15">
        <v>41748.626600000003</v>
      </c>
      <c r="AD88" s="15">
        <v>42244.926600000006</v>
      </c>
      <c r="AE88" s="15">
        <v>42057.871200000001</v>
      </c>
      <c r="AF88" s="15">
        <v>42057.871200000001</v>
      </c>
      <c r="AG88" s="15">
        <v>42223.671199999997</v>
      </c>
    </row>
    <row r="89" spans="1:33" s="4" customFormat="1" x14ac:dyDescent="0.25">
      <c r="A89" s="15" t="s">
        <v>72</v>
      </c>
      <c r="B89" s="15" t="s">
        <v>35</v>
      </c>
      <c r="C89" s="15">
        <v>15844.597629999997</v>
      </c>
      <c r="D89" s="15">
        <v>15908.127629999999</v>
      </c>
      <c r="E89" s="15">
        <v>16166.527629999997</v>
      </c>
      <c r="F89" s="15">
        <v>16295.727629999998</v>
      </c>
      <c r="G89" s="15">
        <v>16424.927629999998</v>
      </c>
      <c r="H89" s="15">
        <v>16554.127629999995</v>
      </c>
      <c r="I89" s="15">
        <v>16883.527629999997</v>
      </c>
      <c r="J89" s="15">
        <v>17957.927629999995</v>
      </c>
      <c r="K89" s="15">
        <v>18216.327629999996</v>
      </c>
      <c r="L89" s="15">
        <v>18754.527629999997</v>
      </c>
      <c r="M89" s="15">
        <v>19695.227629999998</v>
      </c>
      <c r="N89" s="15">
        <v>20756.927629999995</v>
      </c>
      <c r="O89" s="15">
        <v>22041.605229999997</v>
      </c>
      <c r="P89" s="15">
        <v>22462.090199999999</v>
      </c>
      <c r="Q89" s="15">
        <v>25029.026599999997</v>
      </c>
      <c r="R89" s="15">
        <v>26411.972199999997</v>
      </c>
      <c r="S89" s="15">
        <v>28957.217799999999</v>
      </c>
      <c r="T89" s="15">
        <v>29790.417799999996</v>
      </c>
      <c r="U89" s="15">
        <v>30899.217799999999</v>
      </c>
      <c r="V89" s="15">
        <v>32065.917799999999</v>
      </c>
      <c r="W89" s="15">
        <v>32549.463999999996</v>
      </c>
      <c r="X89" s="15">
        <v>34387.610199999996</v>
      </c>
      <c r="Y89" s="15">
        <v>35506.370199999998</v>
      </c>
      <c r="Z89" s="15">
        <v>37126.839199999995</v>
      </c>
      <c r="AA89" s="15">
        <v>38058.716200000003</v>
      </c>
      <c r="AB89" s="15">
        <v>39879.464199999995</v>
      </c>
      <c r="AC89" s="15">
        <v>41207.764199999998</v>
      </c>
      <c r="AD89" s="15">
        <v>41956.864199999996</v>
      </c>
      <c r="AE89" s="15">
        <v>43448.764199999998</v>
      </c>
      <c r="AF89" s="15">
        <v>44325.964199999995</v>
      </c>
      <c r="AG89" s="15">
        <v>44959.864200000004</v>
      </c>
    </row>
    <row r="90" spans="1:33" s="4" customFormat="1" x14ac:dyDescent="0.25">
      <c r="A90" s="15" t="s">
        <v>73</v>
      </c>
      <c r="B90" s="15" t="s">
        <v>35</v>
      </c>
      <c r="C90" s="15">
        <v>13612.957330000001</v>
      </c>
      <c r="D90" s="15">
        <v>13134.178329999999</v>
      </c>
      <c r="E90" s="15">
        <v>13107.159799999998</v>
      </c>
      <c r="F90" s="15">
        <v>13237.499799999998</v>
      </c>
      <c r="G90" s="15">
        <v>13414.245600000002</v>
      </c>
      <c r="H90" s="15">
        <v>14012.899799999999</v>
      </c>
      <c r="I90" s="15">
        <v>14704.699799999999</v>
      </c>
      <c r="J90" s="15">
        <v>15439.210200000001</v>
      </c>
      <c r="K90" s="15">
        <v>16002.9102</v>
      </c>
      <c r="L90" s="15">
        <v>16132.110200000001</v>
      </c>
      <c r="M90" s="15">
        <v>17434.610200000003</v>
      </c>
      <c r="N90" s="15">
        <v>17599.3102</v>
      </c>
      <c r="O90" s="15">
        <v>17368.4702</v>
      </c>
      <c r="P90" s="15">
        <v>17243.930200000003</v>
      </c>
      <c r="Q90" s="15">
        <v>17323.3802</v>
      </c>
      <c r="R90" s="15">
        <v>17104.320200000002</v>
      </c>
      <c r="S90" s="15">
        <v>18077.860199999999</v>
      </c>
      <c r="T90" s="15">
        <v>18665.660199999998</v>
      </c>
      <c r="U90" s="15">
        <v>18946.960199999998</v>
      </c>
      <c r="V90" s="15">
        <v>19392.960199999998</v>
      </c>
      <c r="W90" s="15">
        <v>19968.160199999998</v>
      </c>
      <c r="X90" s="15">
        <v>20486.460200000001</v>
      </c>
      <c r="Y90" s="15">
        <v>20562.220199999996</v>
      </c>
      <c r="Z90" s="15">
        <v>21209.120199999998</v>
      </c>
      <c r="AA90" s="15">
        <v>21209.120199999998</v>
      </c>
      <c r="AB90" s="15">
        <v>21503.020199999999</v>
      </c>
      <c r="AC90" s="15">
        <v>21796.9202</v>
      </c>
      <c r="AD90" s="15">
        <v>22640.820200000002</v>
      </c>
      <c r="AE90" s="15">
        <v>23779.7202</v>
      </c>
      <c r="AF90" s="15">
        <v>24190.2202</v>
      </c>
      <c r="AG90" s="15">
        <v>24190.2202</v>
      </c>
    </row>
    <row r="91" spans="1:33" s="4" customFormat="1" x14ac:dyDescent="0.25">
      <c r="A91" s="15" t="s">
        <v>74</v>
      </c>
      <c r="B91" s="15" t="s">
        <v>35</v>
      </c>
      <c r="C91" s="15">
        <v>14104.053329999999</v>
      </c>
      <c r="D91" s="15">
        <v>13631.578329999998</v>
      </c>
      <c r="E91" s="15">
        <v>13402.939629999997</v>
      </c>
      <c r="F91" s="15">
        <v>14791.5998</v>
      </c>
      <c r="G91" s="15">
        <v>15770.4416</v>
      </c>
      <c r="H91" s="15">
        <v>15764.699799999999</v>
      </c>
      <c r="I91" s="15">
        <v>16223.299799999997</v>
      </c>
      <c r="J91" s="15">
        <v>16541.006199999996</v>
      </c>
      <c r="K91" s="15">
        <v>16951.506199999996</v>
      </c>
      <c r="L91" s="15">
        <v>17937.206199999997</v>
      </c>
      <c r="M91" s="15">
        <v>18664.506199999996</v>
      </c>
      <c r="N91" s="15">
        <v>18945.806199999995</v>
      </c>
      <c r="O91" s="15">
        <v>18996.266199999998</v>
      </c>
      <c r="P91" s="15">
        <v>19023.826199999996</v>
      </c>
      <c r="Q91" s="15">
        <v>18974.076199999996</v>
      </c>
      <c r="R91" s="15">
        <v>18589.216199999999</v>
      </c>
      <c r="S91" s="15">
        <v>18540.456200000001</v>
      </c>
      <c r="T91" s="15">
        <v>18540.456200000001</v>
      </c>
      <c r="U91" s="15">
        <v>18540.456200000001</v>
      </c>
      <c r="V91" s="15">
        <v>18540.456200000001</v>
      </c>
      <c r="W91" s="15">
        <v>19103.056199999999</v>
      </c>
      <c r="X91" s="15">
        <v>19232.2562</v>
      </c>
      <c r="Y91" s="15">
        <v>19157.206200000001</v>
      </c>
      <c r="Z91" s="15">
        <v>19089.406200000001</v>
      </c>
      <c r="AA91" s="15">
        <v>19499.906200000001</v>
      </c>
      <c r="AB91" s="15">
        <v>19825.004199999999</v>
      </c>
      <c r="AC91" s="15">
        <v>19954.2042</v>
      </c>
      <c r="AD91" s="15">
        <v>20235.504200000003</v>
      </c>
      <c r="AE91" s="15">
        <v>20235.504200000003</v>
      </c>
      <c r="AF91" s="15">
        <v>20516.804200000002</v>
      </c>
      <c r="AG91" s="15">
        <v>20646.004200000003</v>
      </c>
    </row>
    <row r="92" spans="1:33" s="4" customFormat="1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s="4" customFormat="1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s="4" customFormat="1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s="4" customFormat="1" x14ac:dyDescent="0.25">
      <c r="A95" s="1" t="s">
        <v>7</v>
      </c>
      <c r="B95" s="1"/>
      <c r="C95" s="17">
        <f>C85</f>
        <v>2020</v>
      </c>
      <c r="D95" s="17">
        <f t="shared" ref="D95:AG95" si="5">D85</f>
        <v>2021</v>
      </c>
      <c r="E95" s="17">
        <f t="shared" si="5"/>
        <v>2022</v>
      </c>
      <c r="F95" s="17">
        <f t="shared" si="5"/>
        <v>2023</v>
      </c>
      <c r="G95" s="17">
        <f t="shared" si="5"/>
        <v>2024</v>
      </c>
      <c r="H95" s="17">
        <f t="shared" si="5"/>
        <v>2025</v>
      </c>
      <c r="I95" s="17">
        <f t="shared" si="5"/>
        <v>2026</v>
      </c>
      <c r="J95" s="17">
        <f t="shared" si="5"/>
        <v>2027</v>
      </c>
      <c r="K95" s="17">
        <f t="shared" si="5"/>
        <v>2028</v>
      </c>
      <c r="L95" s="17">
        <f t="shared" si="5"/>
        <v>2029</v>
      </c>
      <c r="M95" s="17">
        <f t="shared" si="5"/>
        <v>2030</v>
      </c>
      <c r="N95" s="17">
        <f t="shared" si="5"/>
        <v>2031</v>
      </c>
      <c r="O95" s="17">
        <f t="shared" si="5"/>
        <v>2032</v>
      </c>
      <c r="P95" s="17">
        <f t="shared" si="5"/>
        <v>2033</v>
      </c>
      <c r="Q95" s="17">
        <f t="shared" si="5"/>
        <v>2034</v>
      </c>
      <c r="R95" s="17">
        <f t="shared" si="5"/>
        <v>2035</v>
      </c>
      <c r="S95" s="17">
        <f t="shared" si="5"/>
        <v>2036</v>
      </c>
      <c r="T95" s="17">
        <f t="shared" si="5"/>
        <v>2037</v>
      </c>
      <c r="U95" s="17">
        <f t="shared" si="5"/>
        <v>2038</v>
      </c>
      <c r="V95" s="17">
        <f t="shared" si="5"/>
        <v>2039</v>
      </c>
      <c r="W95" s="17">
        <f t="shared" si="5"/>
        <v>2040</v>
      </c>
      <c r="X95" s="17">
        <f t="shared" si="5"/>
        <v>2041</v>
      </c>
      <c r="Y95" s="17">
        <f t="shared" si="5"/>
        <v>2042</v>
      </c>
      <c r="Z95" s="17">
        <f t="shared" si="5"/>
        <v>2043</v>
      </c>
      <c r="AA95" s="17">
        <f t="shared" si="5"/>
        <v>2044</v>
      </c>
      <c r="AB95" s="17">
        <f t="shared" si="5"/>
        <v>2045</v>
      </c>
      <c r="AC95" s="17">
        <f t="shared" si="5"/>
        <v>2046</v>
      </c>
      <c r="AD95" s="17">
        <f t="shared" si="5"/>
        <v>2047</v>
      </c>
      <c r="AE95" s="17">
        <f t="shared" si="5"/>
        <v>2048</v>
      </c>
      <c r="AF95" s="17">
        <f t="shared" si="5"/>
        <v>2049</v>
      </c>
      <c r="AG95" s="17">
        <f t="shared" si="5"/>
        <v>2050</v>
      </c>
    </row>
    <row r="96" spans="1:33" s="4" customFormat="1" x14ac:dyDescent="0.25">
      <c r="A96" s="15" t="s">
        <v>0</v>
      </c>
      <c r="B96" s="15" t="s">
        <v>35</v>
      </c>
      <c r="C96" s="15">
        <v>26519.747958224085</v>
      </c>
      <c r="D96" s="15">
        <v>27052.951744273283</v>
      </c>
      <c r="E96" s="15">
        <v>27533.374190627834</v>
      </c>
      <c r="F96" s="15">
        <v>27982.570769744176</v>
      </c>
      <c r="G96" s="15">
        <v>28406.267416257211</v>
      </c>
      <c r="H96" s="15">
        <v>28837.821821703128</v>
      </c>
      <c r="I96" s="15">
        <v>29232.539565261774</v>
      </c>
      <c r="J96" s="15">
        <v>29631.228133365523</v>
      </c>
      <c r="K96" s="15">
        <v>30020.863983406882</v>
      </c>
      <c r="L96" s="15">
        <v>30410.947624571927</v>
      </c>
      <c r="M96" s="15">
        <v>30771.012114388286</v>
      </c>
      <c r="N96" s="15">
        <v>31104.743887126788</v>
      </c>
      <c r="O96" s="15">
        <v>31435.839399152155</v>
      </c>
      <c r="P96" s="15">
        <v>31769.429860248099</v>
      </c>
      <c r="Q96" s="15">
        <v>32097.14667999783</v>
      </c>
      <c r="R96" s="15">
        <v>32398.5926947974</v>
      </c>
      <c r="S96" s="15">
        <v>32729.106118634762</v>
      </c>
      <c r="T96" s="15">
        <v>33057.493772679511</v>
      </c>
      <c r="U96" s="15">
        <v>33385.389869669591</v>
      </c>
      <c r="V96" s="15">
        <v>33712.439504185699</v>
      </c>
      <c r="W96" s="15">
        <v>34041.006131349852</v>
      </c>
      <c r="X96" s="15">
        <v>34369.627886895803</v>
      </c>
      <c r="Y96" s="15">
        <v>34709.699409722482</v>
      </c>
      <c r="Z96" s="15">
        <v>35056.622956004103</v>
      </c>
      <c r="AA96" s="15">
        <v>35411.965488992268</v>
      </c>
      <c r="AB96" s="15">
        <v>35762.461680157416</v>
      </c>
      <c r="AC96" s="15">
        <v>36118.382256577759</v>
      </c>
      <c r="AD96" s="15">
        <v>36482.216527583958</v>
      </c>
      <c r="AE96" s="15">
        <v>36857.702623518489</v>
      </c>
      <c r="AF96" s="15">
        <v>37241.536758785471</v>
      </c>
      <c r="AG96" s="15">
        <v>37590.229651438895</v>
      </c>
    </row>
    <row r="97" spans="1:33" s="4" customFormat="1" x14ac:dyDescent="0.25">
      <c r="A97" s="15" t="s">
        <v>15</v>
      </c>
      <c r="B97" s="15" t="s">
        <v>35</v>
      </c>
      <c r="C97" s="15">
        <v>32955.285057760608</v>
      </c>
      <c r="D97" s="15">
        <v>35392.740144603151</v>
      </c>
      <c r="E97" s="15">
        <v>37247.881209087551</v>
      </c>
      <c r="F97" s="15">
        <v>38378.633028977951</v>
      </c>
      <c r="G97" s="15">
        <v>39380.188588016899</v>
      </c>
      <c r="H97" s="15">
        <v>40372.815820454824</v>
      </c>
      <c r="I97" s="15">
        <v>41751.438088111747</v>
      </c>
      <c r="J97" s="15">
        <v>42813.048649258068</v>
      </c>
      <c r="K97" s="15">
        <v>44112.38667225009</v>
      </c>
      <c r="L97" s="15">
        <v>44951.484147378731</v>
      </c>
      <c r="M97" s="15">
        <v>45678.524735763967</v>
      </c>
      <c r="N97" s="15">
        <v>46704.883293801227</v>
      </c>
      <c r="O97" s="15">
        <v>47948.80351573701</v>
      </c>
      <c r="P97" s="15">
        <v>49691.186346832081</v>
      </c>
      <c r="Q97" s="15">
        <v>50994.154915280582</v>
      </c>
      <c r="R97" s="15">
        <v>53139.600672874447</v>
      </c>
      <c r="S97" s="15">
        <v>55051.689083324833</v>
      </c>
      <c r="T97" s="15">
        <v>56688.255042184988</v>
      </c>
      <c r="U97" s="15">
        <v>58478.832062729765</v>
      </c>
      <c r="V97" s="15">
        <v>60620.269848763186</v>
      </c>
      <c r="W97" s="15">
        <v>62783.916195569152</v>
      </c>
      <c r="X97" s="15">
        <v>65471.727476406959</v>
      </c>
      <c r="Y97" s="15">
        <v>68240.283428077615</v>
      </c>
      <c r="Z97" s="15">
        <v>71814.16519832109</v>
      </c>
      <c r="AA97" s="15">
        <v>75018.942963473513</v>
      </c>
      <c r="AB97" s="15">
        <v>77152.515229965516</v>
      </c>
      <c r="AC97" s="15">
        <v>77521.295273456228</v>
      </c>
      <c r="AD97" s="15">
        <v>77869.924946171101</v>
      </c>
      <c r="AE97" s="15">
        <v>78218.043720971036</v>
      </c>
      <c r="AF97" s="15">
        <v>78574.012283695134</v>
      </c>
      <c r="AG97" s="15">
        <v>78894.839603805682</v>
      </c>
    </row>
    <row r="98" spans="1:33" s="4" customFormat="1" x14ac:dyDescent="0.25">
      <c r="A98" s="15" t="s">
        <v>71</v>
      </c>
      <c r="B98" s="15" t="s">
        <v>35</v>
      </c>
      <c r="C98" s="15">
        <v>34577.985057760612</v>
      </c>
      <c r="D98" s="15">
        <v>37965.440144603148</v>
      </c>
      <c r="E98" s="15">
        <v>39958.581209087526</v>
      </c>
      <c r="F98" s="15">
        <v>41299.033028977901</v>
      </c>
      <c r="G98" s="15">
        <v>42286.39186670538</v>
      </c>
      <c r="H98" s="15">
        <v>43397.519099143319</v>
      </c>
      <c r="I98" s="15">
        <v>44794.641366800264</v>
      </c>
      <c r="J98" s="15">
        <v>45506.251927946549</v>
      </c>
      <c r="K98" s="15">
        <v>46455.589950938571</v>
      </c>
      <c r="L98" s="15">
        <v>47344.687426067212</v>
      </c>
      <c r="M98" s="15">
        <v>48363.728014452448</v>
      </c>
      <c r="N98" s="15">
        <v>50340.086572489723</v>
      </c>
      <c r="O98" s="15">
        <v>53034.006794425513</v>
      </c>
      <c r="P98" s="15">
        <v>54576.389625520584</v>
      </c>
      <c r="Q98" s="15">
        <v>55869.358193969078</v>
      </c>
      <c r="R98" s="15">
        <v>57364.80395156295</v>
      </c>
      <c r="S98" s="15">
        <v>59276.892362013336</v>
      </c>
      <c r="T98" s="15">
        <v>60713.458320873491</v>
      </c>
      <c r="U98" s="15">
        <v>61954.035341418275</v>
      </c>
      <c r="V98" s="15">
        <v>63045.473127451696</v>
      </c>
      <c r="W98" s="15">
        <v>65309.119474257663</v>
      </c>
      <c r="X98" s="15">
        <v>68368.930755095353</v>
      </c>
      <c r="Y98" s="15">
        <v>71916.486706766009</v>
      </c>
      <c r="Z98" s="15">
        <v>75669.36847700947</v>
      </c>
      <c r="AA98" s="15">
        <v>78224.146242161907</v>
      </c>
      <c r="AB98" s="15">
        <v>80788.218508653896</v>
      </c>
      <c r="AC98" s="15">
        <v>81238.498552144607</v>
      </c>
      <c r="AD98" s="15">
        <v>81587.12822485948</v>
      </c>
      <c r="AE98" s="15">
        <v>81935.24699965943</v>
      </c>
      <c r="AF98" s="15">
        <v>82291.215562383528</v>
      </c>
      <c r="AG98" s="15">
        <v>82612.042882494075</v>
      </c>
    </row>
    <row r="99" spans="1:33" s="4" customFormat="1" x14ac:dyDescent="0.25">
      <c r="A99" s="15" t="s">
        <v>72</v>
      </c>
      <c r="B99" s="15" t="s">
        <v>35</v>
      </c>
      <c r="C99" s="15">
        <v>26257.510567184858</v>
      </c>
      <c r="D99" s="15">
        <v>26778.546782579793</v>
      </c>
      <c r="E99" s="15">
        <v>27271.13679958861</v>
      </c>
      <c r="F99" s="15">
        <v>27720.333378704949</v>
      </c>
      <c r="G99" s="15">
        <v>28144.030025217988</v>
      </c>
      <c r="H99" s="15">
        <v>28575.584430663905</v>
      </c>
      <c r="I99" s="15">
        <v>28970.30217422255</v>
      </c>
      <c r="J99" s="15">
        <v>29506.087342326296</v>
      </c>
      <c r="K99" s="15">
        <v>29866.672692367662</v>
      </c>
      <c r="L99" s="15">
        <v>30258.635733532701</v>
      </c>
      <c r="M99" s="15">
        <v>30620.943623349063</v>
      </c>
      <c r="N99" s="15">
        <v>30955.892096087562</v>
      </c>
      <c r="O99" s="15">
        <v>31286.98760811293</v>
      </c>
      <c r="P99" s="15">
        <v>31620.578069208874</v>
      </c>
      <c r="Q99" s="15">
        <v>31948.294888958604</v>
      </c>
      <c r="R99" s="15">
        <v>32249.740903758175</v>
      </c>
      <c r="S99" s="15">
        <v>32580.254327595536</v>
      </c>
      <c r="T99" s="15">
        <v>32908.641981640285</v>
      </c>
      <c r="U99" s="15">
        <v>33236.538078630365</v>
      </c>
      <c r="V99" s="15">
        <v>33563.587713146473</v>
      </c>
      <c r="W99" s="15">
        <v>33892.154340310626</v>
      </c>
      <c r="X99" s="15">
        <v>34220.776095856578</v>
      </c>
      <c r="Y99" s="15">
        <v>34560.847618683256</v>
      </c>
      <c r="Z99" s="15">
        <v>34907.771164964877</v>
      </c>
      <c r="AA99" s="15">
        <v>35263.113697953042</v>
      </c>
      <c r="AB99" s="15">
        <v>35613.60988911819</v>
      </c>
      <c r="AC99" s="15">
        <v>35969.530465538533</v>
      </c>
      <c r="AD99" s="15">
        <v>36333.364736544732</v>
      </c>
      <c r="AE99" s="15">
        <v>36708.850832479264</v>
      </c>
      <c r="AF99" s="15">
        <v>37092.684967746245</v>
      </c>
      <c r="AG99" s="15">
        <v>37441.377860399669</v>
      </c>
    </row>
    <row r="100" spans="1:33" s="4" customFormat="1" x14ac:dyDescent="0.25">
      <c r="A100" s="15" t="s">
        <v>73</v>
      </c>
      <c r="B100" s="15" t="s">
        <v>35</v>
      </c>
      <c r="C100" s="15">
        <v>31770.534206746543</v>
      </c>
      <c r="D100" s="15">
        <v>37980.504807162441</v>
      </c>
      <c r="E100" s="15">
        <v>43938.90002302971</v>
      </c>
      <c r="F100" s="15">
        <v>51603.211014626053</v>
      </c>
      <c r="G100" s="15">
        <v>61262.397038347022</v>
      </c>
      <c r="H100" s="15">
        <v>64121.99693456052</v>
      </c>
      <c r="I100" s="15">
        <v>67843.13158442147</v>
      </c>
      <c r="J100" s="15">
        <v>69874.15298237282</v>
      </c>
      <c r="K100" s="15">
        <v>72219.051903058964</v>
      </c>
      <c r="L100" s="15">
        <v>75977.867869019115</v>
      </c>
      <c r="M100" s="15">
        <v>77544.888431473722</v>
      </c>
      <c r="N100" s="15">
        <v>79636.391302917866</v>
      </c>
      <c r="O100" s="15">
        <v>81737.358600314255</v>
      </c>
      <c r="P100" s="15">
        <v>83688.776737960157</v>
      </c>
      <c r="Q100" s="15">
        <v>85464.278898036879</v>
      </c>
      <c r="R100" s="15">
        <v>86871.153232765908</v>
      </c>
      <c r="S100" s="15">
        <v>88139.661182365075</v>
      </c>
      <c r="T100" s="15">
        <v>89374.954722085167</v>
      </c>
      <c r="U100" s="15">
        <v>90566.715127957432</v>
      </c>
      <c r="V100" s="15">
        <v>90897.899921809032</v>
      </c>
      <c r="W100" s="15">
        <v>91474.55435878945</v>
      </c>
      <c r="X100" s="15">
        <v>91787.257114672626</v>
      </c>
      <c r="Y100" s="15">
        <v>92113.11054007677</v>
      </c>
      <c r="Z100" s="15">
        <v>92440.519461787553</v>
      </c>
      <c r="AA100" s="15">
        <v>92768.032544743473</v>
      </c>
      <c r="AB100" s="15">
        <v>93097.221349548083</v>
      </c>
      <c r="AC100" s="15">
        <v>93465.376606668797</v>
      </c>
      <c r="AD100" s="15">
        <v>93831.007505786853</v>
      </c>
      <c r="AE100" s="15">
        <v>94197.124338160793</v>
      </c>
      <c r="AF100" s="15">
        <v>94573.522415303654</v>
      </c>
      <c r="AG100" s="15">
        <v>94913.354655736446</v>
      </c>
    </row>
    <row r="101" spans="1:33" s="4" customFormat="1" x14ac:dyDescent="0.25">
      <c r="A101" s="15" t="s">
        <v>74</v>
      </c>
      <c r="B101" s="15" t="s">
        <v>35</v>
      </c>
      <c r="C101" s="15">
        <v>35227.760206746541</v>
      </c>
      <c r="D101" s="15">
        <v>39371.676794004328</v>
      </c>
      <c r="E101" s="15">
        <v>43570.302772840623</v>
      </c>
      <c r="F101" s="15">
        <v>53120.411014626065</v>
      </c>
      <c r="G101" s="15">
        <v>58463.238705013697</v>
      </c>
      <c r="H101" s="15">
        <v>59854.338601227195</v>
      </c>
      <c r="I101" s="15">
        <v>65376.941197750122</v>
      </c>
      <c r="J101" s="15">
        <v>69794.577982372823</v>
      </c>
      <c r="K101" s="15">
        <v>71729.476903058981</v>
      </c>
      <c r="L101" s="15">
        <v>72109.735621440777</v>
      </c>
      <c r="M101" s="15">
        <v>73705.42861389539</v>
      </c>
      <c r="N101" s="15">
        <v>76419.431455339523</v>
      </c>
      <c r="O101" s="15">
        <v>78826.726352735932</v>
      </c>
      <c r="P101" s="15">
        <v>80943.144490381834</v>
      </c>
      <c r="Q101" s="15">
        <v>82541.070650458554</v>
      </c>
      <c r="R101" s="15">
        <v>83360.368985187582</v>
      </c>
      <c r="S101" s="15">
        <v>83856.473934786743</v>
      </c>
      <c r="T101" s="15">
        <v>84377.343474506837</v>
      </c>
      <c r="U101" s="15">
        <v>85137.582880379108</v>
      </c>
      <c r="V101" s="15">
        <v>86045.767674230709</v>
      </c>
      <c r="W101" s="15">
        <v>86758.922111211126</v>
      </c>
      <c r="X101" s="15">
        <v>87189.124867094302</v>
      </c>
      <c r="Y101" s="15">
        <v>87594.978292498447</v>
      </c>
      <c r="Z101" s="15">
        <v>88002.38721420923</v>
      </c>
      <c r="AA101" s="15">
        <v>88329.90029716515</v>
      </c>
      <c r="AB101" s="15">
        <v>88659.089101969759</v>
      </c>
      <c r="AC101" s="15">
        <v>89027.244359090473</v>
      </c>
      <c r="AD101" s="15">
        <v>89392.875258208529</v>
      </c>
      <c r="AE101" s="15">
        <v>89758.992090582469</v>
      </c>
      <c r="AF101" s="15">
        <v>90135.390167725331</v>
      </c>
      <c r="AG101" s="15">
        <v>90475.222408158123</v>
      </c>
    </row>
    <row r="102" spans="1:33" s="4" customFormat="1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s="4" customFormat="1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s="4" customFormat="1" x14ac:dyDescent="0.25"/>
    <row r="105" spans="1:33" s="4" customFormat="1" x14ac:dyDescent="0.25">
      <c r="A105" s="1" t="s">
        <v>8</v>
      </c>
      <c r="B105" s="1"/>
      <c r="C105" s="17">
        <f>C95</f>
        <v>2020</v>
      </c>
      <c r="D105" s="17">
        <f t="shared" ref="D105:AG105" si="6">D95</f>
        <v>2021</v>
      </c>
      <c r="E105" s="17">
        <f t="shared" si="6"/>
        <v>2022</v>
      </c>
      <c r="F105" s="17">
        <f t="shared" si="6"/>
        <v>2023</v>
      </c>
      <c r="G105" s="17">
        <f t="shared" si="6"/>
        <v>2024</v>
      </c>
      <c r="H105" s="17">
        <f t="shared" si="6"/>
        <v>2025</v>
      </c>
      <c r="I105" s="17">
        <f t="shared" si="6"/>
        <v>2026</v>
      </c>
      <c r="J105" s="17">
        <f t="shared" si="6"/>
        <v>2027</v>
      </c>
      <c r="K105" s="17">
        <f t="shared" si="6"/>
        <v>2028</v>
      </c>
      <c r="L105" s="17">
        <f t="shared" si="6"/>
        <v>2029</v>
      </c>
      <c r="M105" s="17">
        <f t="shared" si="6"/>
        <v>2030</v>
      </c>
      <c r="N105" s="17">
        <f t="shared" si="6"/>
        <v>2031</v>
      </c>
      <c r="O105" s="17">
        <f t="shared" si="6"/>
        <v>2032</v>
      </c>
      <c r="P105" s="17">
        <f t="shared" si="6"/>
        <v>2033</v>
      </c>
      <c r="Q105" s="17">
        <f t="shared" si="6"/>
        <v>2034</v>
      </c>
      <c r="R105" s="17">
        <f t="shared" si="6"/>
        <v>2035</v>
      </c>
      <c r="S105" s="17">
        <f t="shared" si="6"/>
        <v>2036</v>
      </c>
      <c r="T105" s="17">
        <f t="shared" si="6"/>
        <v>2037</v>
      </c>
      <c r="U105" s="17">
        <f t="shared" si="6"/>
        <v>2038</v>
      </c>
      <c r="V105" s="17">
        <f t="shared" si="6"/>
        <v>2039</v>
      </c>
      <c r="W105" s="17">
        <f t="shared" si="6"/>
        <v>2040</v>
      </c>
      <c r="X105" s="17">
        <f t="shared" si="6"/>
        <v>2041</v>
      </c>
      <c r="Y105" s="17">
        <f t="shared" si="6"/>
        <v>2042</v>
      </c>
      <c r="Z105" s="17">
        <f t="shared" si="6"/>
        <v>2043</v>
      </c>
      <c r="AA105" s="17">
        <f t="shared" si="6"/>
        <v>2044</v>
      </c>
      <c r="AB105" s="17">
        <f t="shared" si="6"/>
        <v>2045</v>
      </c>
      <c r="AC105" s="17">
        <f t="shared" si="6"/>
        <v>2046</v>
      </c>
      <c r="AD105" s="17">
        <f t="shared" si="6"/>
        <v>2047</v>
      </c>
      <c r="AE105" s="17">
        <f t="shared" si="6"/>
        <v>2048</v>
      </c>
      <c r="AF105" s="17">
        <f t="shared" si="6"/>
        <v>2049</v>
      </c>
      <c r="AG105" s="17">
        <f t="shared" si="6"/>
        <v>2050</v>
      </c>
    </row>
    <row r="106" spans="1:33" s="4" customFormat="1" x14ac:dyDescent="0.25">
      <c r="A106" s="4" t="s">
        <v>0</v>
      </c>
      <c r="B106" s="15" t="s">
        <v>35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</row>
    <row r="107" spans="1:33" s="4" customFormat="1" x14ac:dyDescent="0.25">
      <c r="A107" s="4" t="s">
        <v>15</v>
      </c>
      <c r="B107" s="15" t="s">
        <v>35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3132.2</v>
      </c>
      <c r="N107" s="15">
        <v>5785.6</v>
      </c>
      <c r="O107" s="15">
        <v>6751.2000000000007</v>
      </c>
      <c r="P107" s="15">
        <v>6751.2000000000007</v>
      </c>
      <c r="Q107" s="15">
        <v>6751.2000000000007</v>
      </c>
      <c r="R107" s="15">
        <v>8199.6</v>
      </c>
      <c r="S107" s="15">
        <v>9404.6</v>
      </c>
      <c r="T107" s="15">
        <v>9644</v>
      </c>
      <c r="U107" s="15">
        <v>9883.4000000000015</v>
      </c>
      <c r="V107" s="15">
        <v>10122.800000000001</v>
      </c>
      <c r="W107" s="15">
        <v>11062.800000000001</v>
      </c>
      <c r="X107" s="15">
        <v>11062.800000000001</v>
      </c>
      <c r="Y107" s="15">
        <v>11062.800000000001</v>
      </c>
      <c r="Z107" s="15">
        <v>11062.800000000001</v>
      </c>
      <c r="AA107" s="15">
        <v>11062.800000000001</v>
      </c>
      <c r="AB107" s="15">
        <v>12942.800000000001</v>
      </c>
      <c r="AC107" s="15">
        <v>12942.800000000001</v>
      </c>
      <c r="AD107" s="15">
        <v>14122.2</v>
      </c>
      <c r="AE107" s="15">
        <v>16241.6</v>
      </c>
      <c r="AF107" s="15">
        <v>17421</v>
      </c>
      <c r="AG107" s="15">
        <v>18600.400000000001</v>
      </c>
    </row>
    <row r="108" spans="1:33" s="4" customFormat="1" x14ac:dyDescent="0.25">
      <c r="A108" s="4" t="s">
        <v>71</v>
      </c>
      <c r="B108" s="15" t="s">
        <v>35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6272.4000000000015</v>
      </c>
      <c r="N108" s="15">
        <v>7960.2000000000016</v>
      </c>
      <c r="O108" s="15">
        <v>9165.2000000000007</v>
      </c>
      <c r="P108" s="15">
        <v>10370.200000000001</v>
      </c>
      <c r="Q108" s="15">
        <v>11818.6</v>
      </c>
      <c r="R108" s="15">
        <v>14664.200000000003</v>
      </c>
      <c r="S108" s="15">
        <v>16326.400000000003</v>
      </c>
      <c r="T108" s="15">
        <v>17048.600000000002</v>
      </c>
      <c r="U108" s="15">
        <v>18467.400000000001</v>
      </c>
      <c r="V108" s="15">
        <v>20129.600000000002</v>
      </c>
      <c r="W108" s="15">
        <v>20608.400000000001</v>
      </c>
      <c r="X108" s="15">
        <v>22056.800000000003</v>
      </c>
      <c r="Y108" s="15">
        <v>22539.600000000002</v>
      </c>
      <c r="Z108" s="15">
        <v>23261.800000000003</v>
      </c>
      <c r="AA108" s="15">
        <v>24684.600000000002</v>
      </c>
      <c r="AB108" s="15">
        <v>25167.4</v>
      </c>
      <c r="AC108" s="15">
        <v>26346.800000000003</v>
      </c>
      <c r="AD108" s="15">
        <v>29431.800000000003</v>
      </c>
      <c r="AE108" s="15">
        <v>30850.600000000006</v>
      </c>
      <c r="AF108" s="15">
        <v>32030.000000000004</v>
      </c>
      <c r="AG108" s="15">
        <v>32752.199999999997</v>
      </c>
    </row>
    <row r="109" spans="1:33" s="4" customFormat="1" x14ac:dyDescent="0.25">
      <c r="A109" s="4" t="s">
        <v>72</v>
      </c>
      <c r="B109" s="15" t="s">
        <v>35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</row>
    <row r="110" spans="1:33" s="4" customFormat="1" x14ac:dyDescent="0.25">
      <c r="A110" s="4" t="s">
        <v>73</v>
      </c>
      <c r="B110" s="15" t="s">
        <v>35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722.2</v>
      </c>
      <c r="N110" s="15">
        <v>961.6</v>
      </c>
      <c r="O110" s="15">
        <v>1683.8000000000002</v>
      </c>
      <c r="P110" s="15">
        <v>2166.6000000000004</v>
      </c>
      <c r="Q110" s="15">
        <v>2166.6000000000004</v>
      </c>
      <c r="R110" s="15">
        <v>2888.8</v>
      </c>
      <c r="S110" s="15">
        <v>3371.6</v>
      </c>
      <c r="T110" s="15">
        <v>3371.6</v>
      </c>
      <c r="U110" s="15">
        <v>3371.6</v>
      </c>
      <c r="V110" s="15">
        <v>4820</v>
      </c>
      <c r="W110" s="15">
        <v>5785.6000000000013</v>
      </c>
      <c r="X110" s="15">
        <v>6751.2000000000007</v>
      </c>
      <c r="Y110" s="15">
        <v>8199.6</v>
      </c>
      <c r="Z110" s="15">
        <v>9648.0000000000018</v>
      </c>
      <c r="AA110" s="15">
        <v>10130.800000000003</v>
      </c>
      <c r="AB110" s="15">
        <v>11579.200000000003</v>
      </c>
      <c r="AC110" s="15">
        <v>12784.200000000003</v>
      </c>
      <c r="AD110" s="15">
        <v>13989.2</v>
      </c>
      <c r="AE110" s="15">
        <v>14472.000000000002</v>
      </c>
      <c r="AF110" s="15">
        <v>15437.600000000004</v>
      </c>
      <c r="AG110" s="15">
        <v>16403.200000000004</v>
      </c>
    </row>
    <row r="111" spans="1:33" s="4" customFormat="1" x14ac:dyDescent="0.25">
      <c r="A111" s="4" t="s">
        <v>74</v>
      </c>
      <c r="B111" s="15" t="s">
        <v>35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239.4</v>
      </c>
      <c r="N111" s="15">
        <v>1205</v>
      </c>
      <c r="O111" s="15">
        <v>2170.6</v>
      </c>
      <c r="P111" s="15">
        <v>3136.2000000000003</v>
      </c>
      <c r="Q111" s="15">
        <v>3619.0000000000005</v>
      </c>
      <c r="R111" s="15">
        <v>5306.8</v>
      </c>
      <c r="S111" s="15">
        <v>6029</v>
      </c>
      <c r="T111" s="15">
        <v>6029</v>
      </c>
      <c r="U111" s="15">
        <v>6994.6</v>
      </c>
      <c r="V111" s="15">
        <v>6994.6</v>
      </c>
      <c r="W111" s="15">
        <v>7477.4000000000005</v>
      </c>
      <c r="X111" s="15">
        <v>8443.0000000000018</v>
      </c>
      <c r="Y111" s="15">
        <v>9408.6</v>
      </c>
      <c r="Z111" s="15">
        <v>10374.200000000003</v>
      </c>
      <c r="AA111" s="15">
        <v>11339.800000000003</v>
      </c>
      <c r="AB111" s="15">
        <v>12305.400000000001</v>
      </c>
      <c r="AC111" s="15">
        <v>13271.000000000004</v>
      </c>
      <c r="AD111" s="15">
        <v>14236.600000000004</v>
      </c>
      <c r="AE111" s="15">
        <v>15685.000000000002</v>
      </c>
      <c r="AF111" s="15">
        <v>16650.600000000002</v>
      </c>
      <c r="AG111" s="15">
        <v>17616.200000000004</v>
      </c>
    </row>
    <row r="112" spans="1:33" s="4" customFormat="1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2:33" s="4" customFormat="1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2:33" s="4" customFormat="1" x14ac:dyDescent="0.25"/>
    <row r="115" spans="2:33" s="4" customFormat="1" x14ac:dyDescent="0.25"/>
    <row r="116" spans="2:33" s="4" customFormat="1" x14ac:dyDescent="0.25"/>
    <row r="117" spans="2:33" s="4" customFormat="1" x14ac:dyDescent="0.25"/>
    <row r="118" spans="2:33" s="4" customFormat="1" x14ac:dyDescent="0.25"/>
    <row r="119" spans="2:33" s="4" customFormat="1" x14ac:dyDescent="0.25"/>
    <row r="120" spans="2:33" s="4" customFormat="1" x14ac:dyDescent="0.25"/>
    <row r="121" spans="2:33" s="4" customFormat="1" x14ac:dyDescent="0.25"/>
    <row r="122" spans="2:33" s="4" customFormat="1" x14ac:dyDescent="0.25"/>
    <row r="123" spans="2:33" s="4" customFormat="1" x14ac:dyDescent="0.25"/>
    <row r="124" spans="2:33" s="4" customFormat="1" x14ac:dyDescent="0.25"/>
    <row r="125" spans="2:33" s="4" customFormat="1" x14ac:dyDescent="0.25"/>
    <row r="126" spans="2:33" s="4" customFormat="1" x14ac:dyDescent="0.25"/>
    <row r="127" spans="2:33" s="4" customFormat="1" x14ac:dyDescent="0.25"/>
    <row r="128" spans="2:33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pans="1:33" s="4" customFormat="1" x14ac:dyDescent="0.25"/>
    <row r="146" spans="1:33" s="4" customFormat="1" x14ac:dyDescent="0.25"/>
    <row r="147" spans="1:33" s="4" customFormat="1" x14ac:dyDescent="0.25"/>
    <row r="148" spans="1:33" s="4" customFormat="1" x14ac:dyDescent="0.25"/>
    <row r="149" spans="1:33" s="4" customFormat="1" x14ac:dyDescent="0.25"/>
    <row r="150" spans="1:33" s="4" customFormat="1" x14ac:dyDescent="0.25"/>
    <row r="151" spans="1:33" s="4" customFormat="1" x14ac:dyDescent="0.25"/>
    <row r="152" spans="1:33" s="4" customFormat="1" x14ac:dyDescent="0.25"/>
    <row r="153" spans="1:33" s="4" customFormat="1" x14ac:dyDescent="0.25"/>
    <row r="154" spans="1:33" s="4" customFormat="1" x14ac:dyDescent="0.25"/>
    <row r="155" spans="1:33" s="4" customFormat="1" x14ac:dyDescent="0.25"/>
    <row r="156" spans="1:33" s="4" customFormat="1" x14ac:dyDescent="0.25"/>
    <row r="157" spans="1:33" s="4" customFormat="1" x14ac:dyDescent="0.25"/>
    <row r="158" spans="1:33" s="4" customFormat="1" x14ac:dyDescent="0.25"/>
    <row r="159" spans="1:33" s="4" customFormat="1" x14ac:dyDescent="0.25"/>
    <row r="160" spans="1:33" ht="18.75" x14ac:dyDescent="0.3">
      <c r="A160" s="11" t="s">
        <v>68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51" x14ac:dyDescent="0.25">
      <c r="A161" s="1"/>
      <c r="B161" s="1"/>
      <c r="C161" s="17">
        <v>2020</v>
      </c>
      <c r="D161" s="17">
        <v>2021</v>
      </c>
      <c r="E161" s="17">
        <v>2022</v>
      </c>
      <c r="F161" s="17">
        <v>2023</v>
      </c>
      <c r="G161" s="17">
        <v>2024</v>
      </c>
      <c r="H161" s="17">
        <v>2025</v>
      </c>
      <c r="I161" s="17">
        <v>2026</v>
      </c>
      <c r="J161" s="17">
        <v>2027</v>
      </c>
      <c r="K161" s="17">
        <v>2028</v>
      </c>
      <c r="L161" s="17">
        <v>2029</v>
      </c>
      <c r="M161" s="17">
        <v>2030</v>
      </c>
      <c r="N161" s="17">
        <v>2031</v>
      </c>
      <c r="O161" s="17">
        <v>2032</v>
      </c>
      <c r="P161" s="17">
        <v>2033</v>
      </c>
      <c r="Q161" s="17">
        <v>2034</v>
      </c>
      <c r="R161" s="17">
        <v>2035</v>
      </c>
      <c r="S161" s="17">
        <v>2036</v>
      </c>
      <c r="T161" s="17">
        <v>2037</v>
      </c>
      <c r="U161" s="17">
        <v>2038</v>
      </c>
      <c r="V161" s="17">
        <v>2039</v>
      </c>
      <c r="W161" s="17">
        <v>2040</v>
      </c>
      <c r="X161" s="17">
        <v>2041</v>
      </c>
      <c r="Y161" s="17">
        <v>2042</v>
      </c>
      <c r="Z161" s="17">
        <v>2043</v>
      </c>
      <c r="AA161" s="17">
        <v>2044</v>
      </c>
      <c r="AB161" s="17">
        <v>2045</v>
      </c>
      <c r="AC161" s="17">
        <v>2046</v>
      </c>
      <c r="AD161" s="17">
        <v>2047</v>
      </c>
      <c r="AE161" s="17">
        <v>2048</v>
      </c>
      <c r="AF161" s="17">
        <v>2049</v>
      </c>
      <c r="AG161" s="17">
        <v>2050</v>
      </c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</row>
    <row r="162" spans="1:51" s="4" customFormat="1" x14ac:dyDescent="0.25">
      <c r="A162" s="4" t="s">
        <v>0</v>
      </c>
      <c r="B162" s="4" t="s">
        <v>32</v>
      </c>
      <c r="C162" s="14">
        <v>50.687190889492996</v>
      </c>
      <c r="D162" s="14">
        <v>52.726290355061145</v>
      </c>
      <c r="E162" s="14">
        <v>54.218908242979687</v>
      </c>
      <c r="F162" s="14">
        <v>53.131292093790606</v>
      </c>
      <c r="G162" s="14">
        <v>53.555974368249345</v>
      </c>
      <c r="H162" s="14">
        <v>56.364359549554848</v>
      </c>
      <c r="I162" s="14">
        <v>57.897593571272964</v>
      </c>
      <c r="J162" s="14">
        <v>58.040611536443862</v>
      </c>
      <c r="K162" s="14">
        <v>59.080874162994881</v>
      </c>
      <c r="L162" s="14">
        <v>63.434818551083453</v>
      </c>
      <c r="M162" s="14">
        <v>62.653238366986507</v>
      </c>
      <c r="N162" s="14">
        <v>65.476085718079503</v>
      </c>
      <c r="O162" s="14">
        <v>66.312917704317655</v>
      </c>
      <c r="P162" s="14">
        <v>69.032326577202483</v>
      </c>
      <c r="Q162" s="14">
        <v>69.785441047119988</v>
      </c>
      <c r="R162" s="14">
        <v>75.359147136589286</v>
      </c>
      <c r="S162" s="14">
        <v>73.065075575263094</v>
      </c>
      <c r="T162" s="14">
        <v>74.001751484659835</v>
      </c>
      <c r="U162" s="14">
        <v>76.27498239160208</v>
      </c>
      <c r="V162" s="14">
        <v>75.676857183245602</v>
      </c>
      <c r="W162" s="14">
        <v>77.093986335230284</v>
      </c>
      <c r="X162" s="14">
        <v>78.591878525880887</v>
      </c>
      <c r="Y162" s="14">
        <v>80.237419130075878</v>
      </c>
      <c r="Z162" s="14">
        <v>80.30979574494603</v>
      </c>
      <c r="AA162" s="14">
        <v>79.227140738704819</v>
      </c>
      <c r="AB162" s="14">
        <v>80.931329032953087</v>
      </c>
      <c r="AC162" s="14">
        <v>79.962096346534011</v>
      </c>
      <c r="AD162" s="14">
        <v>79.000458256882695</v>
      </c>
      <c r="AE162" s="14">
        <v>80.702163102477641</v>
      </c>
      <c r="AF162" s="14">
        <v>80.64089130090764</v>
      </c>
      <c r="AG162" s="14">
        <v>78.587740750570632</v>
      </c>
    </row>
    <row r="163" spans="1:51" s="4" customFormat="1" x14ac:dyDescent="0.25">
      <c r="A163" s="4" t="s">
        <v>15</v>
      </c>
      <c r="B163" s="4" t="s">
        <v>32</v>
      </c>
      <c r="C163" s="14">
        <v>98.508088065576715</v>
      </c>
      <c r="D163" s="14">
        <v>106.99954565800344</v>
      </c>
      <c r="E163" s="14">
        <v>112.07791528844582</v>
      </c>
      <c r="F163" s="14">
        <v>111.1305445581243</v>
      </c>
      <c r="G163" s="14">
        <v>117.13963364424633</v>
      </c>
      <c r="H163" s="14">
        <v>114.98256320920652</v>
      </c>
      <c r="I163" s="14">
        <v>118.74051885072882</v>
      </c>
      <c r="J163" s="14">
        <v>118.34068201855651</v>
      </c>
      <c r="K163" s="14">
        <v>121.67698015026374</v>
      </c>
      <c r="L163" s="14">
        <v>124.62288820092076</v>
      </c>
      <c r="M163" s="14">
        <v>114.7304512811567</v>
      </c>
      <c r="N163" s="14">
        <v>112.84686102613536</v>
      </c>
      <c r="O163" s="14">
        <v>112.73967700596999</v>
      </c>
      <c r="P163" s="14">
        <v>115.91388918559593</v>
      </c>
      <c r="Q163" s="14">
        <v>113.88947409189038</v>
      </c>
      <c r="R163" s="14">
        <v>109.76367066134225</v>
      </c>
      <c r="S163" s="14">
        <v>105.24139949677678</v>
      </c>
      <c r="T163" s="14">
        <v>106.46797036902717</v>
      </c>
      <c r="U163" s="14">
        <v>107.28337951122062</v>
      </c>
      <c r="V163" s="14">
        <v>106.9018592273647</v>
      </c>
      <c r="W163" s="14">
        <v>105.25364837668022</v>
      </c>
      <c r="X163" s="14">
        <v>103.42474937237287</v>
      </c>
      <c r="Y163" s="14">
        <v>103.98555573994537</v>
      </c>
      <c r="Z163" s="14">
        <v>106.6647543708864</v>
      </c>
      <c r="AA163" s="14">
        <v>107.58919710276969</v>
      </c>
      <c r="AB163" s="14">
        <v>106.51045636817253</v>
      </c>
      <c r="AC163" s="14">
        <v>106.38744209452443</v>
      </c>
      <c r="AD163" s="14">
        <v>106.70771457953175</v>
      </c>
      <c r="AE163" s="14">
        <v>108.4139997616867</v>
      </c>
      <c r="AF163" s="14">
        <v>105.69840061804118</v>
      </c>
      <c r="AG163" s="14">
        <v>106.64643923650922</v>
      </c>
    </row>
    <row r="164" spans="1:51" s="4" customFormat="1" x14ac:dyDescent="0.25">
      <c r="A164" s="4" t="s">
        <v>71</v>
      </c>
      <c r="B164" s="4" t="s">
        <v>32</v>
      </c>
      <c r="C164" s="14">
        <v>94.574523157599984</v>
      </c>
      <c r="D164" s="14">
        <v>101.47434386288282</v>
      </c>
      <c r="E164" s="14">
        <v>108.60575500154542</v>
      </c>
      <c r="F164" s="14">
        <v>110.46706871519294</v>
      </c>
      <c r="G164" s="14">
        <v>114.03056393358459</v>
      </c>
      <c r="H164" s="14">
        <v>111.88620766195248</v>
      </c>
      <c r="I164" s="14">
        <v>114.35761590827344</v>
      </c>
      <c r="J164" s="14">
        <v>115.79810591173072</v>
      </c>
      <c r="K164" s="14">
        <v>118.07048917158203</v>
      </c>
      <c r="L164" s="14">
        <v>120.68067939255018</v>
      </c>
      <c r="M164" s="14">
        <v>116.00076392467052</v>
      </c>
      <c r="N164" s="14">
        <v>115.84082010202282</v>
      </c>
      <c r="O164" s="14">
        <v>114.33893083871804</v>
      </c>
      <c r="P164" s="14">
        <v>114.83561512233454</v>
      </c>
      <c r="Q164" s="14">
        <v>115.8523006098319</v>
      </c>
      <c r="R164" s="14">
        <v>111.53132938799662</v>
      </c>
      <c r="S164" s="14">
        <v>109.79597613614152</v>
      </c>
      <c r="T164" s="14">
        <v>110.76269271744648</v>
      </c>
      <c r="U164" s="14">
        <v>109.81861040853805</v>
      </c>
      <c r="V164" s="14">
        <v>111.41581351956897</v>
      </c>
      <c r="W164" s="14">
        <v>109.63883460895596</v>
      </c>
      <c r="X164" s="14">
        <v>107.22196045610188</v>
      </c>
      <c r="Y164" s="14">
        <v>108.2205905878109</v>
      </c>
      <c r="Z164" s="14">
        <v>109.03530690664847</v>
      </c>
      <c r="AA164" s="14">
        <v>109.64078312479343</v>
      </c>
      <c r="AB164" s="14">
        <v>107.80014382466565</v>
      </c>
      <c r="AC164" s="14">
        <v>109.67105641328041</v>
      </c>
      <c r="AD164" s="14">
        <v>107.42257055647445</v>
      </c>
      <c r="AE164" s="14">
        <v>107.7460454455767</v>
      </c>
      <c r="AF164" s="14">
        <v>106.44137375583965</v>
      </c>
      <c r="AG164" s="14">
        <v>110.43948076331154</v>
      </c>
    </row>
    <row r="165" spans="1:51" s="4" customFormat="1" x14ac:dyDescent="0.25">
      <c r="A165" s="4" t="s">
        <v>72</v>
      </c>
      <c r="B165" s="4" t="s">
        <v>32</v>
      </c>
      <c r="C165" s="14">
        <v>37.112986725458356</v>
      </c>
      <c r="D165" s="14">
        <v>40.331918739430542</v>
      </c>
      <c r="E165" s="14">
        <v>43.336343555760656</v>
      </c>
      <c r="F165" s="14">
        <v>45.722710345516184</v>
      </c>
      <c r="G165" s="14">
        <v>50.000371885061178</v>
      </c>
      <c r="H165" s="14">
        <v>56.938952477270973</v>
      </c>
      <c r="I165" s="14">
        <v>63.83841906725997</v>
      </c>
      <c r="J165" s="14">
        <v>64.240504290823765</v>
      </c>
      <c r="K165" s="14">
        <v>69.800011542062222</v>
      </c>
      <c r="L165" s="14">
        <v>71.786337468570494</v>
      </c>
      <c r="M165" s="14">
        <v>74.034116648802694</v>
      </c>
      <c r="N165" s="14">
        <v>73.362200346642396</v>
      </c>
      <c r="O165" s="14">
        <v>74.542733632702166</v>
      </c>
      <c r="P165" s="14">
        <v>73.466485588835937</v>
      </c>
      <c r="Q165" s="14">
        <v>74.293413300375917</v>
      </c>
      <c r="R165" s="14">
        <v>73.993140826853562</v>
      </c>
      <c r="S165" s="14">
        <v>74.522649382756811</v>
      </c>
      <c r="T165" s="14">
        <v>72.813944378208035</v>
      </c>
      <c r="U165" s="14">
        <v>71.658566374643698</v>
      </c>
      <c r="V165" s="14">
        <v>72.922528971400297</v>
      </c>
      <c r="W165" s="14">
        <v>71.415414495048594</v>
      </c>
      <c r="X165" s="14">
        <v>72.162229934968593</v>
      </c>
      <c r="Y165" s="14">
        <v>72.558190411088404</v>
      </c>
      <c r="Z165" s="14">
        <v>71.135054873003568</v>
      </c>
      <c r="AA165" s="14">
        <v>72.137003756568575</v>
      </c>
      <c r="AB165" s="14">
        <v>71.228856135724413</v>
      </c>
      <c r="AC165" s="14">
        <v>72.190005360609334</v>
      </c>
      <c r="AD165" s="14">
        <v>72.048765412989212</v>
      </c>
      <c r="AE165" s="14">
        <v>70.710847540718362</v>
      </c>
      <c r="AF165" s="14">
        <v>72.237959918582973</v>
      </c>
      <c r="AG165" s="14">
        <v>71.33856991941451</v>
      </c>
    </row>
    <row r="166" spans="1:51" s="4" customFormat="1" x14ac:dyDescent="0.25">
      <c r="A166" s="4" t="s">
        <v>73</v>
      </c>
      <c r="B166" s="4" t="s">
        <v>32</v>
      </c>
      <c r="C166" s="14">
        <v>32.537656016664329</v>
      </c>
      <c r="D166" s="14">
        <v>31.405984488153457</v>
      </c>
      <c r="E166" s="14">
        <v>29.50643278823544</v>
      </c>
      <c r="F166" s="14">
        <v>28.314127125299024</v>
      </c>
      <c r="G166" s="14">
        <v>32.896132466399251</v>
      </c>
      <c r="H166" s="14">
        <v>37.871788691428392</v>
      </c>
      <c r="I166" s="14">
        <v>40.969431448276367</v>
      </c>
      <c r="J166" s="14">
        <v>47.636963860876726</v>
      </c>
      <c r="K166" s="14">
        <v>57.77859343561915</v>
      </c>
      <c r="L166" s="14">
        <v>60.396252297538012</v>
      </c>
      <c r="M166" s="14">
        <v>70.542622586410857</v>
      </c>
      <c r="N166" s="14">
        <v>69.854704174170749</v>
      </c>
      <c r="O166" s="14">
        <v>69.855539097681842</v>
      </c>
      <c r="P166" s="14">
        <v>69.483421267976055</v>
      </c>
      <c r="Q166" s="14">
        <v>68.395050543801318</v>
      </c>
      <c r="R166" s="14">
        <v>70.424369254317625</v>
      </c>
      <c r="S166" s="14">
        <v>69.979326715004191</v>
      </c>
      <c r="T166" s="14">
        <v>70.393071807118218</v>
      </c>
      <c r="U166" s="14">
        <v>69.035031967539965</v>
      </c>
      <c r="V166" s="14">
        <v>70.53863088928091</v>
      </c>
      <c r="W166" s="14">
        <v>67.939532181837549</v>
      </c>
      <c r="X166" s="14">
        <v>68.695830450835416</v>
      </c>
      <c r="Y166" s="14">
        <v>68.996510242649961</v>
      </c>
      <c r="Z166" s="14">
        <v>70.34933215342943</v>
      </c>
      <c r="AA166" s="14">
        <v>71.156756561898888</v>
      </c>
      <c r="AB166" s="14">
        <v>70.139776689325558</v>
      </c>
      <c r="AC166" s="14">
        <v>71.708730162348644</v>
      </c>
      <c r="AD166" s="14">
        <v>71.491954519966768</v>
      </c>
      <c r="AE166" s="14">
        <v>70.163726453499166</v>
      </c>
      <c r="AF166" s="14">
        <v>71.417536889889433</v>
      </c>
      <c r="AG166" s="14">
        <v>73.953549028708736</v>
      </c>
    </row>
    <row r="167" spans="1:51" s="4" customFormat="1" x14ac:dyDescent="0.25">
      <c r="A167" s="4" t="s">
        <v>74</v>
      </c>
      <c r="B167" s="4" t="s">
        <v>32</v>
      </c>
      <c r="C167" s="14">
        <v>34.96829741620072</v>
      </c>
      <c r="D167" s="14">
        <v>35.970567309829995</v>
      </c>
      <c r="E167" s="14">
        <v>33.832191277306435</v>
      </c>
      <c r="F167" s="14">
        <v>28.351260086849269</v>
      </c>
      <c r="G167" s="14">
        <v>30.961712955797115</v>
      </c>
      <c r="H167" s="14">
        <v>34.750338582473091</v>
      </c>
      <c r="I167" s="14">
        <v>31.833771847620387</v>
      </c>
      <c r="J167" s="14">
        <v>32.283853749224278</v>
      </c>
      <c r="K167" s="14">
        <v>33.639782465183949</v>
      </c>
      <c r="L167" s="14">
        <v>36.602362186127365</v>
      </c>
      <c r="M167" s="14">
        <v>43.996246097132378</v>
      </c>
      <c r="N167" s="14">
        <v>54.766143781905299</v>
      </c>
      <c r="O167" s="14">
        <v>58.360483194575657</v>
      </c>
      <c r="P167" s="14">
        <v>64.404152256402654</v>
      </c>
      <c r="Q167" s="14">
        <v>65.604166717346402</v>
      </c>
      <c r="R167" s="14">
        <v>65.316970483694377</v>
      </c>
      <c r="S167" s="14">
        <v>66.969138809334524</v>
      </c>
      <c r="T167" s="14">
        <v>67.913506969676348</v>
      </c>
      <c r="U167" s="14">
        <v>68.366084365581557</v>
      </c>
      <c r="V167" s="14">
        <v>67.332126200954136</v>
      </c>
      <c r="W167" s="14">
        <v>67.196374628747591</v>
      </c>
      <c r="X167" s="14">
        <v>67.967885909815593</v>
      </c>
      <c r="Y167" s="14">
        <v>66.283074453861488</v>
      </c>
      <c r="Z167" s="14">
        <v>68.094569788545513</v>
      </c>
      <c r="AA167" s="14">
        <v>67.074508456212683</v>
      </c>
      <c r="AB167" s="14">
        <v>67.27504423757793</v>
      </c>
      <c r="AC167" s="14">
        <v>67.486013361411125</v>
      </c>
      <c r="AD167" s="14">
        <v>69.382589490152313</v>
      </c>
      <c r="AE167" s="14">
        <v>65.811840957436331</v>
      </c>
      <c r="AF167" s="14">
        <v>67.636263656443802</v>
      </c>
      <c r="AG167" s="14">
        <v>66.19301741060643</v>
      </c>
    </row>
    <row r="168" spans="1:51" s="4" customFormat="1" x14ac:dyDescent="0.25"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51" s="4" customFormat="1" x14ac:dyDescent="0.25"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91" spans="1:33" x14ac:dyDescent="0.25">
      <c r="A191" s="6"/>
      <c r="B191" s="6"/>
      <c r="C191" s="6"/>
      <c r="D191" s="6"/>
      <c r="E191" s="6"/>
      <c r="F191" s="6"/>
      <c r="G191" s="6"/>
      <c r="H191" s="6"/>
    </row>
    <row r="192" spans="1:33" ht="18.75" x14ac:dyDescent="0.3">
      <c r="A192" s="11" t="s">
        <v>76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 x14ac:dyDescent="0.25">
      <c r="A193" s="1" t="s">
        <v>34</v>
      </c>
      <c r="B193" s="1"/>
      <c r="C193" s="1">
        <v>2020</v>
      </c>
      <c r="D193" s="1">
        <v>2021</v>
      </c>
      <c r="E193" s="1">
        <v>2022</v>
      </c>
      <c r="F193" s="1">
        <v>2023</v>
      </c>
      <c r="G193" s="1">
        <v>2024</v>
      </c>
      <c r="H193" s="1">
        <v>2025</v>
      </c>
      <c r="I193" s="1">
        <v>2026</v>
      </c>
      <c r="J193" s="1">
        <v>2027</v>
      </c>
      <c r="K193" s="1">
        <v>2028</v>
      </c>
      <c r="L193" s="1">
        <v>2029</v>
      </c>
      <c r="M193" s="1">
        <v>2030</v>
      </c>
      <c r="N193" s="1">
        <v>2031</v>
      </c>
      <c r="O193" s="1">
        <v>2032</v>
      </c>
      <c r="P193" s="1">
        <v>2033</v>
      </c>
      <c r="Q193" s="1">
        <v>2034</v>
      </c>
      <c r="R193" s="1">
        <v>2035</v>
      </c>
      <c r="S193" s="1">
        <v>2036</v>
      </c>
      <c r="T193" s="1">
        <v>2037</v>
      </c>
      <c r="U193" s="1">
        <v>2038</v>
      </c>
      <c r="V193" s="1">
        <v>2039</v>
      </c>
      <c r="W193" s="1">
        <v>2040</v>
      </c>
      <c r="X193" s="1">
        <v>2041</v>
      </c>
      <c r="Y193" s="1">
        <v>2042</v>
      </c>
      <c r="Z193" s="1">
        <v>2043</v>
      </c>
      <c r="AA193" s="1">
        <v>2044</v>
      </c>
      <c r="AB193" s="1">
        <v>2045</v>
      </c>
      <c r="AC193" s="1">
        <v>2046</v>
      </c>
      <c r="AD193" s="1">
        <v>2047</v>
      </c>
      <c r="AE193" s="1">
        <v>2048</v>
      </c>
      <c r="AF193" s="1">
        <v>2049</v>
      </c>
      <c r="AG193" s="1">
        <v>2050</v>
      </c>
    </row>
    <row r="194" spans="1:33" ht="18" x14ac:dyDescent="0.35">
      <c r="A194" s="4" t="s">
        <v>0</v>
      </c>
      <c r="B194" s="4" t="s">
        <v>37</v>
      </c>
      <c r="C194" s="15">
        <v>174.32645963475275</v>
      </c>
      <c r="D194" s="15">
        <v>175.57679197498754</v>
      </c>
      <c r="E194" s="15">
        <v>177.1286139733233</v>
      </c>
      <c r="F194" s="15">
        <v>178.03695087946116</v>
      </c>
      <c r="G194" s="15">
        <v>179.24854962614336</v>
      </c>
      <c r="H194" s="15">
        <v>179.98852374220229</v>
      </c>
      <c r="I194" s="15">
        <v>181.57734186768693</v>
      </c>
      <c r="J194" s="15">
        <v>182.93928693325921</v>
      </c>
      <c r="K194" s="15">
        <v>183.92256254207959</v>
      </c>
      <c r="L194" s="15">
        <v>186.76646647930704</v>
      </c>
      <c r="M194" s="15">
        <v>189.80196627041582</v>
      </c>
      <c r="N194" s="15">
        <v>192.13984886312093</v>
      </c>
      <c r="O194" s="15">
        <v>193.6208351422525</v>
      </c>
      <c r="P194" s="15">
        <v>195.5681770093031</v>
      </c>
      <c r="Q194" s="15">
        <v>196.74403129740716</v>
      </c>
      <c r="R194" s="15">
        <v>197.37081385676882</v>
      </c>
      <c r="S194" s="15">
        <v>199.03766759940427</v>
      </c>
      <c r="T194" s="15">
        <v>199.0806437894949</v>
      </c>
      <c r="U194" s="15">
        <v>199.42011450230899</v>
      </c>
      <c r="V194" s="15">
        <v>200.36153225960942</v>
      </c>
      <c r="W194" s="15">
        <v>203.40924711606709</v>
      </c>
      <c r="X194" s="15">
        <v>207.72391826421546</v>
      </c>
      <c r="Y194" s="15">
        <v>212.73407878637389</v>
      </c>
      <c r="Z194" s="15">
        <v>215.77576662993209</v>
      </c>
      <c r="AA194" s="15">
        <v>222.14414117547909</v>
      </c>
      <c r="AB194" s="15">
        <v>226.52327103338033</v>
      </c>
      <c r="AC194" s="15">
        <v>232.10301451090947</v>
      </c>
      <c r="AD194" s="15">
        <v>235.85245478144151</v>
      </c>
      <c r="AE194" s="15">
        <v>240.186541536525</v>
      </c>
      <c r="AF194" s="15">
        <v>244.38961770280181</v>
      </c>
      <c r="AG194" s="15">
        <v>249.70970801588956</v>
      </c>
    </row>
    <row r="195" spans="1:33" ht="18" x14ac:dyDescent="0.35">
      <c r="A195" s="4" t="s">
        <v>15</v>
      </c>
      <c r="B195" s="4" t="s">
        <v>37</v>
      </c>
      <c r="C195" s="15">
        <v>104.04406009643439</v>
      </c>
      <c r="D195" s="15">
        <v>101.07844773384372</v>
      </c>
      <c r="E195" s="15">
        <v>97.633502972927161</v>
      </c>
      <c r="F195" s="15">
        <v>90.425207717458363</v>
      </c>
      <c r="G195" s="15">
        <v>86.257700574717916</v>
      </c>
      <c r="H195" s="15">
        <v>80.389405633153402</v>
      </c>
      <c r="I195" s="15">
        <v>76.558409069156582</v>
      </c>
      <c r="J195" s="15">
        <v>72.432166239011835</v>
      </c>
      <c r="K195" s="15">
        <v>70.564247443616637</v>
      </c>
      <c r="L195" s="15">
        <v>69.909663643659172</v>
      </c>
      <c r="M195" s="15">
        <v>57.511622148081081</v>
      </c>
      <c r="N195" s="15">
        <v>47.898941005035347</v>
      </c>
      <c r="O195" s="15">
        <v>45.5981097140034</v>
      </c>
      <c r="P195" s="15">
        <v>45.069097078556467</v>
      </c>
      <c r="Q195" s="15">
        <v>43.096292854100952</v>
      </c>
      <c r="R195" s="15">
        <v>39.764730000933874</v>
      </c>
      <c r="S195" s="15">
        <v>35.978566580495375</v>
      </c>
      <c r="T195" s="15">
        <v>35.035276950583075</v>
      </c>
      <c r="U195" s="15">
        <v>34.302108444278403</v>
      </c>
      <c r="V195" s="15">
        <v>32.877803412852664</v>
      </c>
      <c r="W195" s="15">
        <v>31.792862933295336</v>
      </c>
      <c r="X195" s="15">
        <v>29.952036149396545</v>
      </c>
      <c r="Y195" s="15">
        <v>28.776757177953055</v>
      </c>
      <c r="Z195" s="15">
        <v>28.27203927482741</v>
      </c>
      <c r="AA195" s="15">
        <v>27.93579477893249</v>
      </c>
      <c r="AB195" s="15">
        <v>27.574730741628823</v>
      </c>
      <c r="AC195" s="15">
        <v>27.442047467566788</v>
      </c>
      <c r="AD195" s="15">
        <v>27.792469955538309</v>
      </c>
      <c r="AE195" s="15">
        <v>28.387234489093132</v>
      </c>
      <c r="AF195" s="15">
        <v>28.126936225957177</v>
      </c>
      <c r="AG195" s="15">
        <v>28.518593978004461</v>
      </c>
    </row>
    <row r="196" spans="1:33" ht="18" x14ac:dyDescent="0.35">
      <c r="A196" s="4" t="s">
        <v>71</v>
      </c>
      <c r="B196" s="4" t="s">
        <v>37</v>
      </c>
      <c r="C196" s="15">
        <v>102.44149137301928</v>
      </c>
      <c r="D196" s="15">
        <v>93.117113139959201</v>
      </c>
      <c r="E196" s="15">
        <v>88.501551821551217</v>
      </c>
      <c r="F196" s="15">
        <v>86.922146689522805</v>
      </c>
      <c r="G196" s="15">
        <v>83.508159982200439</v>
      </c>
      <c r="H196" s="15">
        <v>80.750038712663837</v>
      </c>
      <c r="I196" s="15">
        <v>78.652408068687791</v>
      </c>
      <c r="J196" s="15">
        <v>77.300620027623353</v>
      </c>
      <c r="K196" s="15">
        <v>75.984626182279058</v>
      </c>
      <c r="L196" s="15">
        <v>78.230611788203589</v>
      </c>
      <c r="M196" s="15">
        <v>67.325698198405405</v>
      </c>
      <c r="N196" s="15">
        <v>60.553777122626492</v>
      </c>
      <c r="O196" s="15">
        <v>55.853992922127027</v>
      </c>
      <c r="P196" s="15">
        <v>54.632335144889964</v>
      </c>
      <c r="Q196" s="15">
        <v>51.883368808998149</v>
      </c>
      <c r="R196" s="15">
        <v>47.544658842016574</v>
      </c>
      <c r="S196" s="15">
        <v>44.056099423082081</v>
      </c>
      <c r="T196" s="15">
        <v>43.448546012810631</v>
      </c>
      <c r="U196" s="15">
        <v>41.441365854928641</v>
      </c>
      <c r="V196" s="15">
        <v>42.068635615226256</v>
      </c>
      <c r="W196" s="15">
        <v>40.126490038518895</v>
      </c>
      <c r="X196" s="15">
        <v>37.994829859965591</v>
      </c>
      <c r="Y196" s="15">
        <v>37.721368226217429</v>
      </c>
      <c r="Z196" s="15">
        <v>37.181309961905171</v>
      </c>
      <c r="AA196" s="15">
        <v>37.104599772898339</v>
      </c>
      <c r="AB196" s="15">
        <v>35.735152495815399</v>
      </c>
      <c r="AC196" s="15">
        <v>36.277103436193634</v>
      </c>
      <c r="AD196" s="15">
        <v>36.02927842116339</v>
      </c>
      <c r="AE196" s="15">
        <v>36.510430584414756</v>
      </c>
      <c r="AF196" s="15">
        <v>36.386506242879364</v>
      </c>
      <c r="AG196" s="15">
        <v>37.818693706507801</v>
      </c>
    </row>
    <row r="197" spans="1:33" ht="18" x14ac:dyDescent="0.35">
      <c r="A197" s="4" t="s">
        <v>73</v>
      </c>
      <c r="B197" s="4" t="s">
        <v>37</v>
      </c>
      <c r="C197" s="15">
        <v>144.5170592498568</v>
      </c>
      <c r="D197" s="15">
        <v>133.60109097377975</v>
      </c>
      <c r="E197" s="15">
        <v>122.08148093812383</v>
      </c>
      <c r="F197" s="15">
        <v>105.59739472286341</v>
      </c>
      <c r="G197" s="15">
        <v>88.097763846779785</v>
      </c>
      <c r="H197" s="15">
        <v>86.244359442101796</v>
      </c>
      <c r="I197" s="15">
        <v>84.360039372822314</v>
      </c>
      <c r="J197" s="15">
        <v>83.8256337338088</v>
      </c>
      <c r="K197" s="15">
        <v>83.952096387905414</v>
      </c>
      <c r="L197" s="15">
        <v>84.313366569903494</v>
      </c>
      <c r="M197" s="15">
        <v>85.894009221405014</v>
      </c>
      <c r="N197" s="15">
        <v>82.597380279600912</v>
      </c>
      <c r="O197" s="15">
        <v>80.036273392042389</v>
      </c>
      <c r="P197" s="15">
        <v>79.053981559341906</v>
      </c>
      <c r="Q197" s="15">
        <v>78.178973370888698</v>
      </c>
      <c r="R197" s="15">
        <v>78.700738149368803</v>
      </c>
      <c r="S197" s="15">
        <v>82.7170049360126</v>
      </c>
      <c r="T197" s="15">
        <v>80.773444000896788</v>
      </c>
      <c r="U197" s="15">
        <v>80.46201455032201</v>
      </c>
      <c r="V197" s="15">
        <v>83.510379089145488</v>
      </c>
      <c r="W197" s="15">
        <v>86.975155020903998</v>
      </c>
      <c r="X197" s="15">
        <v>91.615584628027989</v>
      </c>
      <c r="Y197" s="15">
        <v>94.9491488042881</v>
      </c>
      <c r="Z197" s="15">
        <v>100.00497016019098</v>
      </c>
      <c r="AA197" s="15">
        <v>105.58500949935501</v>
      </c>
      <c r="AB197" s="15">
        <v>111.71510212618601</v>
      </c>
      <c r="AC197" s="15">
        <v>117.62622918872898</v>
      </c>
      <c r="AD197" s="15">
        <v>121.59517551236979</v>
      </c>
      <c r="AE197" s="15">
        <v>128.9274539824456</v>
      </c>
      <c r="AF197" s="15">
        <v>136.05498058184008</v>
      </c>
      <c r="AG197" s="15">
        <v>141.50480462695299</v>
      </c>
    </row>
    <row r="198" spans="1:33" ht="18" x14ac:dyDescent="0.35">
      <c r="A198" s="4" t="s">
        <v>74</v>
      </c>
      <c r="B198" s="4" t="s">
        <v>37</v>
      </c>
      <c r="C198" s="15">
        <v>148.47866548678965</v>
      </c>
      <c r="D198" s="15">
        <v>140.90687325834097</v>
      </c>
      <c r="E198" s="15">
        <v>131.86354675236925</v>
      </c>
      <c r="F198" s="15">
        <v>108.8469559740678</v>
      </c>
      <c r="G198" s="15">
        <v>94.134935327430497</v>
      </c>
      <c r="H198" s="15">
        <v>90.006100611602875</v>
      </c>
      <c r="I198" s="15">
        <v>81.419690843542739</v>
      </c>
      <c r="J198" s="15">
        <v>76.699952202199526</v>
      </c>
      <c r="K198" s="15">
        <v>72.738014262763059</v>
      </c>
      <c r="L198" s="15">
        <v>74.307054301018312</v>
      </c>
      <c r="M198" s="15">
        <v>69.907935524033832</v>
      </c>
      <c r="N198" s="15">
        <v>54.762761010986601</v>
      </c>
      <c r="O198" s="15">
        <v>35.392550628631398</v>
      </c>
      <c r="P198" s="15">
        <v>25.1700491928361</v>
      </c>
      <c r="Q198" s="15">
        <v>20.708589725731503</v>
      </c>
      <c r="R198" s="15">
        <v>18.3700835157242</v>
      </c>
      <c r="S198" s="15">
        <v>18.692981918861001</v>
      </c>
      <c r="T198" s="15">
        <v>18.815793827037499</v>
      </c>
      <c r="U198" s="15">
        <v>19.536760481182899</v>
      </c>
      <c r="V198" s="15">
        <v>19.934590951769099</v>
      </c>
      <c r="W198" s="15">
        <v>20.538575662969102</v>
      </c>
      <c r="X198" s="15">
        <v>20.9935949531692</v>
      </c>
      <c r="Y198" s="15">
        <v>21.214924225391599</v>
      </c>
      <c r="Z198" s="15">
        <v>22.030421264973302</v>
      </c>
      <c r="AA198" s="15">
        <v>22.844417137864802</v>
      </c>
      <c r="AB198" s="15">
        <v>24.107493815417296</v>
      </c>
      <c r="AC198" s="15">
        <v>24.879671922029402</v>
      </c>
      <c r="AD198" s="15">
        <v>25.753798946365301</v>
      </c>
      <c r="AE198" s="15">
        <v>27.337219761220204</v>
      </c>
      <c r="AF198" s="15">
        <v>28.970977705716301</v>
      </c>
      <c r="AG198" s="15">
        <v>29.715463641559996</v>
      </c>
    </row>
    <row r="199" spans="1:33" ht="18" x14ac:dyDescent="0.35">
      <c r="A199" s="4" t="s">
        <v>72</v>
      </c>
      <c r="B199" s="4" t="s">
        <v>37</v>
      </c>
      <c r="C199" s="15">
        <v>162.4094010993243</v>
      </c>
      <c r="D199" s="15">
        <v>167.00427274457661</v>
      </c>
      <c r="E199" s="15">
        <v>170.70390778390771</v>
      </c>
      <c r="F199" s="15">
        <v>175.14855673191772</v>
      </c>
      <c r="G199" s="15">
        <v>180.0744467953059</v>
      </c>
      <c r="H199" s="15">
        <v>184.68028087692682</v>
      </c>
      <c r="I199" s="15">
        <v>189.94641315753981</v>
      </c>
      <c r="J199" s="15">
        <v>193.7227861589395</v>
      </c>
      <c r="K199" s="15">
        <v>198.81911224395535</v>
      </c>
      <c r="L199" s="15">
        <v>204.92076763981689</v>
      </c>
      <c r="M199" s="15">
        <v>211.577788405447</v>
      </c>
      <c r="N199" s="15">
        <v>218.51084789851828</v>
      </c>
      <c r="O199" s="15">
        <v>222.76990892609751</v>
      </c>
      <c r="P199" s="15">
        <v>232.23836633480971</v>
      </c>
      <c r="Q199" s="15">
        <v>235.82497055659479</v>
      </c>
      <c r="R199" s="15">
        <v>244.55077228421831</v>
      </c>
      <c r="S199" s="15">
        <v>249.29941364805333</v>
      </c>
      <c r="T199" s="15">
        <v>256.76042890255292</v>
      </c>
      <c r="U199" s="15">
        <v>262.32947532117061</v>
      </c>
      <c r="V199" s="15">
        <v>268.75894642218253</v>
      </c>
      <c r="W199" s="15">
        <v>277.39065555252841</v>
      </c>
      <c r="X199" s="15">
        <v>282.64736994217992</v>
      </c>
      <c r="Y199" s="15">
        <v>289.2447830864059</v>
      </c>
      <c r="Z199" s="15">
        <v>297.79218540507446</v>
      </c>
      <c r="AA199" s="15">
        <v>306.288473458542</v>
      </c>
      <c r="AB199" s="15">
        <v>309.15406837743717</v>
      </c>
      <c r="AC199" s="15">
        <v>314.00678871644357</v>
      </c>
      <c r="AD199" s="15">
        <v>318.49358817017458</v>
      </c>
      <c r="AE199" s="15">
        <v>325.14391305344509</v>
      </c>
      <c r="AF199" s="15">
        <v>332.60428922735866</v>
      </c>
      <c r="AG199" s="15">
        <v>338.73059617338237</v>
      </c>
    </row>
    <row r="201" spans="1:33" x14ac:dyDescent="0.25">
      <c r="A201" s="4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x14ac:dyDescent="0.25">
      <c r="A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1" t="s">
        <v>9</v>
      </c>
      <c r="B203" s="1"/>
      <c r="C203" s="1">
        <v>2020</v>
      </c>
      <c r="D203" s="1">
        <v>2021</v>
      </c>
      <c r="E203" s="1">
        <v>2022</v>
      </c>
      <c r="F203" s="1">
        <v>2023</v>
      </c>
      <c r="G203" s="1">
        <v>2024</v>
      </c>
      <c r="H203" s="1">
        <v>2025</v>
      </c>
      <c r="I203" s="1">
        <v>2026</v>
      </c>
      <c r="J203" s="1">
        <v>2027</v>
      </c>
      <c r="K203" s="1">
        <v>2028</v>
      </c>
      <c r="L203" s="1">
        <v>2029</v>
      </c>
      <c r="M203" s="1">
        <v>2030</v>
      </c>
      <c r="N203" s="1">
        <v>2031</v>
      </c>
      <c r="O203" s="1">
        <v>2032</v>
      </c>
      <c r="P203" s="1">
        <v>2033</v>
      </c>
      <c r="Q203" s="1">
        <v>2034</v>
      </c>
      <c r="R203" s="1">
        <v>2035</v>
      </c>
      <c r="S203" s="1">
        <v>2036</v>
      </c>
      <c r="T203" s="1">
        <v>2037</v>
      </c>
      <c r="U203" s="1">
        <v>2038</v>
      </c>
      <c r="V203" s="1">
        <v>2039</v>
      </c>
      <c r="W203" s="1">
        <v>2040</v>
      </c>
      <c r="X203" s="1">
        <v>2041</v>
      </c>
      <c r="Y203" s="1">
        <v>2042</v>
      </c>
      <c r="Z203" s="1">
        <v>2043</v>
      </c>
      <c r="AA203" s="1">
        <v>2044</v>
      </c>
      <c r="AB203" s="1">
        <v>2045</v>
      </c>
      <c r="AC203" s="1">
        <v>2046</v>
      </c>
      <c r="AD203" s="1">
        <v>2047</v>
      </c>
      <c r="AE203" s="1">
        <v>2048</v>
      </c>
      <c r="AF203" s="1">
        <v>2049</v>
      </c>
      <c r="AG203" s="1">
        <v>2050</v>
      </c>
    </row>
    <row r="204" spans="1:33" x14ac:dyDescent="0.25">
      <c r="A204" s="4" t="s">
        <v>0</v>
      </c>
      <c r="C204" s="13">
        <v>0.7342101029387661</v>
      </c>
      <c r="D204" s="13">
        <v>0.73096831174998178</v>
      </c>
      <c r="E204" s="13">
        <v>0.72830940640847786</v>
      </c>
      <c r="F204" s="13">
        <v>0.72651193284676507</v>
      </c>
      <c r="G204" s="13">
        <v>0.72416543244178</v>
      </c>
      <c r="H204" s="13">
        <v>0.71905793856121747</v>
      </c>
      <c r="I204" s="13">
        <v>0.71726437168371782</v>
      </c>
      <c r="J204" s="13">
        <v>0.71470766410647313</v>
      </c>
      <c r="K204" s="13">
        <v>0.71009792955139472</v>
      </c>
      <c r="L204" s="13">
        <v>0.70753456185620289</v>
      </c>
      <c r="M204" s="13">
        <v>0.70914043456562281</v>
      </c>
      <c r="N204" s="13">
        <v>0.70626233015890583</v>
      </c>
      <c r="O204" s="13">
        <v>0.70124898972136551</v>
      </c>
      <c r="P204" s="13">
        <v>0.6961186278578122</v>
      </c>
      <c r="Q204" s="13">
        <v>0.68608409237471257</v>
      </c>
      <c r="R204" s="13">
        <v>0.67648662030935536</v>
      </c>
      <c r="S204" s="13">
        <v>0.66962580899899293</v>
      </c>
      <c r="T204" s="13">
        <v>0.65646966238620674</v>
      </c>
      <c r="U204" s="13">
        <v>0.64448848908142364</v>
      </c>
      <c r="V204" s="13">
        <v>0.6339720397963281</v>
      </c>
      <c r="W204" s="13">
        <v>0.63028780385114802</v>
      </c>
      <c r="X204" s="13">
        <v>0.6303596670012368</v>
      </c>
      <c r="Y204" s="13">
        <v>0.6322049301076561</v>
      </c>
      <c r="Z204" s="13">
        <v>0.62692460748693135</v>
      </c>
      <c r="AA204" s="13">
        <v>0.63173085750652769</v>
      </c>
      <c r="AB204" s="13">
        <v>0.62919712596099753</v>
      </c>
      <c r="AC204" s="13">
        <v>0.62982052882271033</v>
      </c>
      <c r="AD204" s="13">
        <v>0.62457323976068102</v>
      </c>
      <c r="AE204" s="13">
        <v>0.61970321679908813</v>
      </c>
      <c r="AF204" s="13">
        <v>0.61406378995407174</v>
      </c>
      <c r="AG204" s="13">
        <v>0.61531317597155055</v>
      </c>
    </row>
    <row r="205" spans="1:33" x14ac:dyDescent="0.25">
      <c r="A205" s="4" t="s">
        <v>15</v>
      </c>
      <c r="C205" s="13">
        <v>0.48869038043510077</v>
      </c>
      <c r="D205" s="13">
        <v>0.45635423413952109</v>
      </c>
      <c r="E205" s="13">
        <v>0.42953847788347188</v>
      </c>
      <c r="F205" s="13">
        <v>0.396159730282442</v>
      </c>
      <c r="G205" s="13">
        <v>0.36998388584871322</v>
      </c>
      <c r="H205" s="13">
        <v>0.3349563825784086</v>
      </c>
      <c r="I205" s="13">
        <v>0.31164575275560535</v>
      </c>
      <c r="J205" s="13">
        <v>0.28770286757367408</v>
      </c>
      <c r="K205" s="13">
        <v>0.2734755624030269</v>
      </c>
      <c r="L205" s="13">
        <v>0.26157843094990135</v>
      </c>
      <c r="M205" s="13">
        <v>0.2015151471188841</v>
      </c>
      <c r="N205" s="13">
        <v>0.1596101372923579</v>
      </c>
      <c r="O205" s="13">
        <v>0.14594925373869483</v>
      </c>
      <c r="P205" s="13">
        <v>0.13992062984912915</v>
      </c>
      <c r="Q205" s="13">
        <v>0.13174060869006174</v>
      </c>
      <c r="R205" s="13">
        <v>0.11473344566919517</v>
      </c>
      <c r="S205" s="13">
        <v>9.9538134870747849E-2</v>
      </c>
      <c r="T205" s="13">
        <v>9.4695700408794437E-2</v>
      </c>
      <c r="U205" s="13">
        <v>9.0443791728642503E-2</v>
      </c>
      <c r="V205" s="13">
        <v>8.4840819812764326E-2</v>
      </c>
      <c r="W205" s="13">
        <v>7.9469300970206116E-2</v>
      </c>
      <c r="X205" s="13">
        <v>7.2491061008676611E-2</v>
      </c>
      <c r="Y205" s="13">
        <v>6.8106880311147894E-2</v>
      </c>
      <c r="Z205" s="13">
        <v>6.5473903772030564E-2</v>
      </c>
      <c r="AA205" s="13">
        <v>6.3403635580687179E-2</v>
      </c>
      <c r="AB205" s="13">
        <v>6.0429262508781674E-2</v>
      </c>
      <c r="AC205" s="13">
        <v>5.8118373580536481E-2</v>
      </c>
      <c r="AD205" s="13">
        <v>5.6737463388957549E-2</v>
      </c>
      <c r="AE205" s="13">
        <v>5.5497603379579159E-2</v>
      </c>
      <c r="AF205" s="13">
        <v>5.1940755490157586E-2</v>
      </c>
      <c r="AG205" s="13">
        <v>5.0998051280278026E-2</v>
      </c>
    </row>
    <row r="206" spans="1:33" x14ac:dyDescent="0.25">
      <c r="A206" s="4" t="s">
        <v>71</v>
      </c>
      <c r="C206" s="13">
        <v>0.50641904975621788</v>
      </c>
      <c r="D206" s="13">
        <v>0.44873945397493775</v>
      </c>
      <c r="E206" s="13">
        <v>0.40869447434045786</v>
      </c>
      <c r="F206" s="13">
        <v>0.38664158001131116</v>
      </c>
      <c r="G206" s="13">
        <v>0.35859439278410032</v>
      </c>
      <c r="H206" s="13">
        <v>0.32552852233085905</v>
      </c>
      <c r="I206" s="13">
        <v>0.30130687302649695</v>
      </c>
      <c r="J206" s="13">
        <v>0.28435162358498206</v>
      </c>
      <c r="K206" s="13">
        <v>0.26553640784683658</v>
      </c>
      <c r="L206" s="13">
        <v>0.26440659805232986</v>
      </c>
      <c r="M206" s="13">
        <v>0.20627519181080528</v>
      </c>
      <c r="N206" s="13">
        <v>0.17785740890787449</v>
      </c>
      <c r="O206" s="13">
        <v>0.15593118331376954</v>
      </c>
      <c r="P206" s="13">
        <v>0.14721269438419007</v>
      </c>
      <c r="Q206" s="13">
        <v>0.13259530831383542</v>
      </c>
      <c r="R206" s="13">
        <v>0.11290989744304672</v>
      </c>
      <c r="S206" s="13">
        <v>9.8166198081666045E-2</v>
      </c>
      <c r="T206" s="13">
        <v>9.3768071271234044E-2</v>
      </c>
      <c r="U206" s="13">
        <v>8.5328463792959525E-2</v>
      </c>
      <c r="V206" s="13">
        <v>8.3141675616858882E-2</v>
      </c>
      <c r="W206" s="13">
        <v>7.5436001582044498E-2</v>
      </c>
      <c r="X206" s="13">
        <v>6.7685679858614026E-2</v>
      </c>
      <c r="Y206" s="13">
        <v>6.5129019076806308E-2</v>
      </c>
      <c r="Z206" s="13">
        <v>6.223457290839611E-2</v>
      </c>
      <c r="AA206" s="13">
        <v>6.0100991102566968E-2</v>
      </c>
      <c r="AB206" s="13">
        <v>5.6130277954793438E-2</v>
      </c>
      <c r="AC206" s="13">
        <v>5.5172229949375373E-2</v>
      </c>
      <c r="AD206" s="13">
        <v>5.307128173517494E-2</v>
      </c>
      <c r="AE206" s="13">
        <v>5.1968460918348697E-2</v>
      </c>
      <c r="AF206" s="13">
        <v>4.9701911724090615E-2</v>
      </c>
      <c r="AG206" s="13">
        <v>5.1545006958438097E-2</v>
      </c>
    </row>
    <row r="207" spans="1:33" x14ac:dyDescent="0.25">
      <c r="A207" s="4" t="s">
        <v>73</v>
      </c>
      <c r="C207" s="13">
        <v>0.65440427548947511</v>
      </c>
      <c r="D207" s="13">
        <v>0.59306169875942116</v>
      </c>
      <c r="E207" s="13">
        <v>0.52362956426444252</v>
      </c>
      <c r="F207" s="13">
        <v>0.43831273605801174</v>
      </c>
      <c r="G207" s="13">
        <v>0.35244562628772369</v>
      </c>
      <c r="H207" s="13">
        <v>0.3358227693450595</v>
      </c>
      <c r="I207" s="13">
        <v>0.3214414590504826</v>
      </c>
      <c r="J207" s="13">
        <v>0.31358467956384273</v>
      </c>
      <c r="K207" s="13">
        <v>0.30633138297810736</v>
      </c>
      <c r="L207" s="13">
        <v>0.29759560124816947</v>
      </c>
      <c r="M207" s="13">
        <v>0.29055318656395268</v>
      </c>
      <c r="N207" s="13">
        <v>0.2695010355929362</v>
      </c>
      <c r="O207" s="13">
        <v>0.2518432335936176</v>
      </c>
      <c r="P207" s="13">
        <v>0.23948019456625458</v>
      </c>
      <c r="Q207" s="13">
        <v>0.23017131717469211</v>
      </c>
      <c r="R207" s="13">
        <v>0.22311965250154606</v>
      </c>
      <c r="S207" s="13">
        <v>0.22653052904548571</v>
      </c>
      <c r="T207" s="13">
        <v>0.21542693223571249</v>
      </c>
      <c r="U207" s="13">
        <v>0.21034257601391132</v>
      </c>
      <c r="V207" s="13">
        <v>0.21068847882403691</v>
      </c>
      <c r="W207" s="13">
        <v>0.21301457948781041</v>
      </c>
      <c r="X207" s="13">
        <v>0.21903608164315036</v>
      </c>
      <c r="Y207" s="13">
        <v>0.22161592981730507</v>
      </c>
      <c r="Z207" s="13">
        <v>0.22741911450143812</v>
      </c>
      <c r="AA207" s="13">
        <v>0.23383635989634574</v>
      </c>
      <c r="AB207" s="13">
        <v>0.24309042942670164</v>
      </c>
      <c r="AC207" s="13">
        <v>0.25135478051151794</v>
      </c>
      <c r="AD207" s="13">
        <v>0.25368419631602712</v>
      </c>
      <c r="AE207" s="13">
        <v>0.26317292082400201</v>
      </c>
      <c r="AF207" s="13">
        <v>0.27146393416727832</v>
      </c>
      <c r="AG207" s="13">
        <v>0.27681010030442849</v>
      </c>
    </row>
    <row r="208" spans="1:33" x14ac:dyDescent="0.25">
      <c r="A208" s="4" t="s">
        <v>74</v>
      </c>
      <c r="C208" s="13">
        <v>0.62773051112889733</v>
      </c>
      <c r="D208" s="13">
        <v>0.59385022029845358</v>
      </c>
      <c r="E208" s="13">
        <v>0.54890390612243545</v>
      </c>
      <c r="F208" s="13">
        <v>0.44356939211241736</v>
      </c>
      <c r="G208" s="13">
        <v>0.38152235309838017</v>
      </c>
      <c r="H208" s="13">
        <v>0.36484952641797341</v>
      </c>
      <c r="I208" s="13">
        <v>0.32169653414792704</v>
      </c>
      <c r="J208" s="13">
        <v>0.30028000606970351</v>
      </c>
      <c r="K208" s="13">
        <v>0.28392654804104744</v>
      </c>
      <c r="L208" s="13">
        <v>0.28600950700545852</v>
      </c>
      <c r="M208" s="13">
        <v>0.26282663489562091</v>
      </c>
      <c r="N208" s="13">
        <v>0.19747178579323607</v>
      </c>
      <c r="O208" s="13">
        <v>0.12270254121868315</v>
      </c>
      <c r="P208" s="13">
        <v>8.1873075623913646E-2</v>
      </c>
      <c r="Q208" s="13">
        <v>6.3823026722713408E-2</v>
      </c>
      <c r="R208" s="13">
        <v>5.3183404160372115E-2</v>
      </c>
      <c r="S208" s="13">
        <v>5.2615429603746856E-2</v>
      </c>
      <c r="T208" s="13">
        <v>5.2096651699718638E-2</v>
      </c>
      <c r="U208" s="13">
        <v>5.2600829340001785E-2</v>
      </c>
      <c r="V208" s="13">
        <v>5.3068166228096465E-2</v>
      </c>
      <c r="W208" s="13">
        <v>5.3122101220794561E-2</v>
      </c>
      <c r="X208" s="13">
        <v>5.2066596555503927E-2</v>
      </c>
      <c r="Y208" s="13">
        <v>5.1093824020456667E-2</v>
      </c>
      <c r="Z208" s="13">
        <v>5.0975512196451855E-2</v>
      </c>
      <c r="AA208" s="13">
        <v>5.1457518900128452E-2</v>
      </c>
      <c r="AB208" s="13">
        <v>5.2639683678385743E-2</v>
      </c>
      <c r="AC208" s="13">
        <v>5.2680165122541561E-2</v>
      </c>
      <c r="AD208" s="13">
        <v>5.2608740343496711E-2</v>
      </c>
      <c r="AE208" s="13">
        <v>5.4373312889392317E-2</v>
      </c>
      <c r="AF208" s="13">
        <v>5.5903025902936138E-2</v>
      </c>
      <c r="AG208" s="13">
        <v>5.6125064449399069E-2</v>
      </c>
    </row>
    <row r="209" spans="1:33" x14ac:dyDescent="0.25">
      <c r="A209" s="4" t="s">
        <v>72</v>
      </c>
      <c r="C209" s="13">
        <v>0.72586493500853111</v>
      </c>
      <c r="D209" s="13">
        <v>0.72740284242372844</v>
      </c>
      <c r="E209" s="13">
        <v>0.72535794667100928</v>
      </c>
      <c r="F209" s="13">
        <v>0.7253801555978534</v>
      </c>
      <c r="G209" s="13">
        <v>0.72433767078631583</v>
      </c>
      <c r="H209" s="13">
        <v>0.72125603770337632</v>
      </c>
      <c r="I209" s="13">
        <v>0.72029561470299486</v>
      </c>
      <c r="J209" s="13">
        <v>0.71472806208799211</v>
      </c>
      <c r="K209" s="13">
        <v>0.71367796768195702</v>
      </c>
      <c r="L209" s="13">
        <v>0.71343592306566284</v>
      </c>
      <c r="M209" s="13">
        <v>0.71449657461680305</v>
      </c>
      <c r="N209" s="13">
        <v>0.71175993934714421</v>
      </c>
      <c r="O209" s="13">
        <v>0.70181925462163675</v>
      </c>
      <c r="P209" s="13">
        <v>0.70710346590294981</v>
      </c>
      <c r="Q209" s="13">
        <v>0.69340246046326703</v>
      </c>
      <c r="R209" s="13">
        <v>0.69572857224146767</v>
      </c>
      <c r="S209" s="13">
        <v>0.68640229226913607</v>
      </c>
      <c r="T209" s="13">
        <v>0.68625961509418809</v>
      </c>
      <c r="U209" s="13">
        <v>0.68034036908644469</v>
      </c>
      <c r="V209" s="13">
        <v>0.67579559736223593</v>
      </c>
      <c r="W209" s="13">
        <v>0.67837959450449381</v>
      </c>
      <c r="X209" s="13">
        <v>0.67383483347116191</v>
      </c>
      <c r="Y209" s="13">
        <v>0.67237386370195873</v>
      </c>
      <c r="Z209" s="13">
        <v>0.67297191828439185</v>
      </c>
      <c r="AA209" s="13">
        <v>0.67367663200165762</v>
      </c>
      <c r="AB209" s="13">
        <v>0.66792550437622467</v>
      </c>
      <c r="AC209" s="13">
        <v>0.66618346061769762</v>
      </c>
      <c r="AD209" s="13">
        <v>0.66404202739407092</v>
      </c>
      <c r="AE209" s="13">
        <v>0.66311163238834081</v>
      </c>
      <c r="AF209" s="13">
        <v>0.66618761325361797</v>
      </c>
      <c r="AG209" s="13">
        <v>0.66882288109340293</v>
      </c>
    </row>
    <row r="211" spans="1:33" x14ac:dyDescent="0.25">
      <c r="A211" s="4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</row>
    <row r="212" spans="1:33" s="4" customFormat="1" x14ac:dyDescent="0.25"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</row>
    <row r="213" spans="1:33" s="4" customFormat="1" x14ac:dyDescent="0.25"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</row>
    <row r="214" spans="1:33" s="4" customFormat="1" x14ac:dyDescent="0.25"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</row>
    <row r="215" spans="1:33" s="4" customFormat="1" x14ac:dyDescent="0.25"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</row>
    <row r="216" spans="1:33" s="4" customFormat="1" x14ac:dyDescent="0.25"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</row>
    <row r="217" spans="1:33" s="4" customFormat="1" x14ac:dyDescent="0.25"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</row>
    <row r="218" spans="1:33" s="4" customFormat="1" x14ac:dyDescent="0.25"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</row>
    <row r="219" spans="1:33" s="4" customFormat="1" x14ac:dyDescent="0.25"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</row>
    <row r="220" spans="1:33" s="4" customFormat="1" x14ac:dyDescent="0.25"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</row>
    <row r="221" spans="1:33" s="4" customFormat="1" x14ac:dyDescent="0.25"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</row>
    <row r="222" spans="1:33" s="4" customFormat="1" x14ac:dyDescent="0.25"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</row>
    <row r="223" spans="1:33" s="4" customFormat="1" x14ac:dyDescent="0.25"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</row>
    <row r="224" spans="1:33" s="4" customFormat="1" x14ac:dyDescent="0.25"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</row>
    <row r="225" spans="1:33" s="4" customFormat="1" x14ac:dyDescent="0.25"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</row>
    <row r="226" spans="1:33" s="4" customFormat="1" x14ac:dyDescent="0.25"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</row>
    <row r="227" spans="1:33" ht="18.75" x14ac:dyDescent="0.3">
      <c r="A227" s="3"/>
      <c r="B227" s="3"/>
      <c r="C227" s="3"/>
      <c r="D227" s="3"/>
      <c r="E227" s="3"/>
      <c r="F227" s="3"/>
      <c r="G227" s="3"/>
    </row>
    <row r="228" spans="1:33" x14ac:dyDescent="0.25">
      <c r="A228" s="4"/>
      <c r="C228" s="4"/>
      <c r="D228" s="4"/>
      <c r="E228" s="4"/>
      <c r="F228" s="4"/>
      <c r="G228" s="4"/>
    </row>
    <row r="229" spans="1:33" x14ac:dyDescent="0.25">
      <c r="A229" s="4"/>
      <c r="C229" s="4"/>
      <c r="D229" s="4"/>
      <c r="E229" s="4"/>
      <c r="F229" s="4"/>
      <c r="G229" s="4"/>
    </row>
    <row r="230" spans="1:33" x14ac:dyDescent="0.25">
      <c r="A230" s="4"/>
      <c r="C230" s="4"/>
      <c r="D230" s="4"/>
      <c r="E230" s="4"/>
      <c r="F230" s="4"/>
      <c r="G230" s="4"/>
    </row>
    <row r="231" spans="1:33" ht="18.75" x14ac:dyDescent="0.3">
      <c r="A231" s="11" t="s">
        <v>77</v>
      </c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 ht="28.5" customHeight="1" x14ac:dyDescent="0.25">
      <c r="A232" s="25" t="s">
        <v>25</v>
      </c>
      <c r="B232" s="25"/>
      <c r="C232" s="15" t="s">
        <v>69</v>
      </c>
      <c r="D232" s="15" t="s">
        <v>70</v>
      </c>
      <c r="E232" s="31"/>
      <c r="F232" s="31"/>
      <c r="G232" s="32"/>
      <c r="H232" s="4"/>
      <c r="I232" s="4"/>
      <c r="K232" s="4"/>
      <c r="L232" s="4"/>
      <c r="M232" s="4"/>
      <c r="N232" s="4"/>
    </row>
    <row r="233" spans="1:33" x14ac:dyDescent="0.25">
      <c r="A233" s="19">
        <v>7.0000000000000007E-2</v>
      </c>
      <c r="B233" s="19" t="s">
        <v>36</v>
      </c>
      <c r="C233" s="15">
        <v>143.71169904471813</v>
      </c>
      <c r="D233" s="15">
        <v>128.63238492636643</v>
      </c>
      <c r="E233" s="15"/>
      <c r="F233" s="15"/>
      <c r="G233" s="15"/>
      <c r="H233" s="15"/>
      <c r="I233" s="15"/>
    </row>
    <row r="234" spans="1:33" x14ac:dyDescent="0.25">
      <c r="A234" s="19">
        <v>0.03</v>
      </c>
      <c r="B234" s="19" t="s">
        <v>36</v>
      </c>
      <c r="C234" s="15">
        <v>186.57618129824419</v>
      </c>
      <c r="D234" s="15">
        <v>142.68993842032921</v>
      </c>
      <c r="E234" s="15"/>
      <c r="F234" s="15"/>
      <c r="G234" s="15"/>
      <c r="H234" s="15"/>
      <c r="I234" s="15"/>
    </row>
    <row r="235" spans="1:33" x14ac:dyDescent="0.25">
      <c r="C235" s="4"/>
      <c r="D235" s="4"/>
      <c r="E235" s="4"/>
      <c r="F235" s="4"/>
      <c r="G235" s="4"/>
    </row>
    <row r="236" spans="1:33" x14ac:dyDescent="0.25">
      <c r="A236" s="4"/>
      <c r="C236" s="4"/>
      <c r="D236" s="4"/>
      <c r="E236" s="4"/>
      <c r="F236" s="4"/>
      <c r="G236" s="4"/>
    </row>
    <row r="237" spans="1:33" x14ac:dyDescent="0.25">
      <c r="A237" s="4"/>
      <c r="C237" s="4"/>
      <c r="D237" s="4"/>
      <c r="E237" s="4"/>
      <c r="F237" s="4"/>
      <c r="G237" s="4"/>
    </row>
    <row r="238" spans="1:33" x14ac:dyDescent="0.25">
      <c r="A238" s="4"/>
      <c r="C238" s="4"/>
      <c r="D238" s="4"/>
      <c r="E238" s="4"/>
      <c r="F238" s="4"/>
      <c r="G238" s="4"/>
    </row>
    <row r="239" spans="1:33" x14ac:dyDescent="0.25">
      <c r="A239" s="4"/>
      <c r="C239" s="4"/>
      <c r="D239" s="4"/>
      <c r="E239" s="4"/>
      <c r="F239" s="4"/>
      <c r="G239" s="4"/>
    </row>
    <row r="240" spans="1:33" x14ac:dyDescent="0.25">
      <c r="A240" s="4"/>
      <c r="C240" s="4"/>
      <c r="D240" s="4"/>
      <c r="E240" s="4"/>
      <c r="F240" s="4"/>
      <c r="G240" s="4"/>
    </row>
    <row r="241" spans="1:13" x14ac:dyDescent="0.25">
      <c r="A241" s="4"/>
      <c r="C241" s="4"/>
      <c r="D241" s="4"/>
      <c r="E241" s="4"/>
      <c r="F241" s="4"/>
      <c r="G241" s="4"/>
    </row>
    <row r="242" spans="1:13" x14ac:dyDescent="0.25">
      <c r="A242" s="4"/>
      <c r="C242" s="4"/>
      <c r="D242" s="4"/>
      <c r="E242" s="4"/>
      <c r="F242" s="4"/>
      <c r="G242" s="4"/>
    </row>
    <row r="243" spans="1:13" x14ac:dyDescent="0.25">
      <c r="A243" s="4"/>
      <c r="C243" s="4"/>
      <c r="D243" s="4"/>
      <c r="E243" s="4"/>
      <c r="F243" s="4"/>
      <c r="G243" s="4"/>
    </row>
    <row r="244" spans="1:13" x14ac:dyDescent="0.25">
      <c r="A244" s="4"/>
      <c r="C244" s="4"/>
      <c r="D244" s="4"/>
      <c r="E244" s="4"/>
      <c r="F244" s="4"/>
      <c r="G244" s="4"/>
    </row>
    <row r="245" spans="1:13" x14ac:dyDescent="0.25">
      <c r="A245" s="4"/>
      <c r="C245" s="4"/>
      <c r="D245" s="4"/>
      <c r="E245" s="4"/>
      <c r="F245" s="4"/>
      <c r="G245" s="4"/>
    </row>
    <row r="248" spans="1:13" x14ac:dyDescent="0.25">
      <c r="A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x14ac:dyDescent="0.25">
      <c r="A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x14ac:dyDescent="0.25">
      <c r="A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x14ac:dyDescent="0.25">
      <c r="A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x14ac:dyDescent="0.25">
      <c r="A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x14ac:dyDescent="0.25">
      <c r="A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x14ac:dyDescent="0.25">
      <c r="A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x14ac:dyDescent="0.25">
      <c r="A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x14ac:dyDescent="0.25">
      <c r="A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33" x14ac:dyDescent="0.25">
      <c r="A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33" ht="18.75" x14ac:dyDescent="0.3">
      <c r="A258" s="11" t="s">
        <v>78</v>
      </c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 x14ac:dyDescent="0.25">
      <c r="A259" s="25" t="s">
        <v>25</v>
      </c>
      <c r="B259" s="25"/>
      <c r="C259" s="15">
        <v>0</v>
      </c>
      <c r="D259" s="15">
        <v>0</v>
      </c>
      <c r="E259" s="4"/>
      <c r="F259" s="4"/>
      <c r="G259" s="4"/>
      <c r="H259" s="4"/>
      <c r="I259" s="4"/>
      <c r="J259" s="4"/>
      <c r="K259" s="4"/>
      <c r="L259" s="4"/>
      <c r="M259" s="4"/>
    </row>
    <row r="260" spans="1:33" x14ac:dyDescent="0.25">
      <c r="A260" s="19">
        <v>7.0000000000000007E-2</v>
      </c>
      <c r="B260" s="19" t="s">
        <v>36</v>
      </c>
      <c r="C260" s="15">
        <v>24.530691962780235</v>
      </c>
      <c r="D260" s="15">
        <v>28.230651662250807</v>
      </c>
      <c r="E260" s="4"/>
      <c r="F260" s="4"/>
      <c r="G260" s="4"/>
      <c r="H260" s="4"/>
      <c r="I260" s="4"/>
      <c r="J260" s="4"/>
      <c r="K260" s="4"/>
      <c r="L260" s="4"/>
      <c r="M260" s="4"/>
    </row>
    <row r="261" spans="1:33" x14ac:dyDescent="0.25">
      <c r="A261" s="19">
        <v>0.03</v>
      </c>
      <c r="B261" s="19" t="s">
        <v>36</v>
      </c>
      <c r="C261" s="15">
        <v>31.84739211520219</v>
      </c>
      <c r="D261" s="15">
        <v>31.315830376294652</v>
      </c>
      <c r="E261" s="4"/>
      <c r="F261" s="4"/>
      <c r="G261" s="4"/>
      <c r="H261" s="4"/>
      <c r="I261" s="4"/>
      <c r="J261" s="4"/>
      <c r="K261" s="4"/>
      <c r="L261" s="4"/>
      <c r="M261" s="4"/>
    </row>
    <row r="262" spans="1:33" x14ac:dyDescent="0.25">
      <c r="A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33" x14ac:dyDescent="0.25">
      <c r="A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33" x14ac:dyDescent="0.25">
      <c r="A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33" x14ac:dyDescent="0.25">
      <c r="A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33" x14ac:dyDescent="0.25">
      <c r="A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33" x14ac:dyDescent="0.25">
      <c r="A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33" x14ac:dyDescent="0.25">
      <c r="A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33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7"/>
  <sheetViews>
    <sheetView topLeftCell="A262" zoomScale="70" zoomScaleNormal="70" workbookViewId="0">
      <selection activeCell="I293" sqref="I293"/>
    </sheetView>
  </sheetViews>
  <sheetFormatPr defaultRowHeight="15" x14ac:dyDescent="0.25"/>
  <cols>
    <col min="1" max="1" width="41.28515625" style="4" customWidth="1"/>
    <col min="2" max="2" width="5.28515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63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1" t="s">
        <v>79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x14ac:dyDescent="0.25">
      <c r="A3" s="1" t="s">
        <v>11</v>
      </c>
      <c r="B3" s="1"/>
      <c r="C3" s="1">
        <v>2020</v>
      </c>
      <c r="D3" s="1">
        <f>C3+1</f>
        <v>2021</v>
      </c>
      <c r="E3" s="1">
        <f t="shared" ref="E3:AG3" si="0">D3+1</f>
        <v>2022</v>
      </c>
      <c r="F3" s="1">
        <f t="shared" si="0"/>
        <v>2023</v>
      </c>
      <c r="G3" s="1">
        <f t="shared" si="0"/>
        <v>2024</v>
      </c>
      <c r="H3" s="1">
        <f t="shared" si="0"/>
        <v>2025</v>
      </c>
      <c r="I3" s="1">
        <f t="shared" si="0"/>
        <v>2026</v>
      </c>
      <c r="J3" s="1">
        <f t="shared" si="0"/>
        <v>2027</v>
      </c>
      <c r="K3" s="1">
        <f t="shared" si="0"/>
        <v>2028</v>
      </c>
      <c r="L3" s="1">
        <f t="shared" si="0"/>
        <v>2029</v>
      </c>
      <c r="M3" s="1">
        <f t="shared" si="0"/>
        <v>2030</v>
      </c>
      <c r="N3" s="1">
        <f t="shared" si="0"/>
        <v>2031</v>
      </c>
      <c r="O3" s="1">
        <f t="shared" si="0"/>
        <v>2032</v>
      </c>
      <c r="P3" s="1">
        <f t="shared" si="0"/>
        <v>2033</v>
      </c>
      <c r="Q3" s="1">
        <f t="shared" si="0"/>
        <v>2034</v>
      </c>
      <c r="R3" s="1">
        <f t="shared" si="0"/>
        <v>2035</v>
      </c>
      <c r="S3" s="1">
        <f t="shared" si="0"/>
        <v>2036</v>
      </c>
      <c r="T3" s="1">
        <f t="shared" si="0"/>
        <v>2037</v>
      </c>
      <c r="U3" s="1">
        <f t="shared" si="0"/>
        <v>2038</v>
      </c>
      <c r="V3" s="1">
        <f t="shared" si="0"/>
        <v>2039</v>
      </c>
      <c r="W3" s="1">
        <f t="shared" si="0"/>
        <v>2040</v>
      </c>
      <c r="X3" s="1">
        <f t="shared" si="0"/>
        <v>2041</v>
      </c>
      <c r="Y3" s="1">
        <f t="shared" si="0"/>
        <v>2042</v>
      </c>
      <c r="Z3" s="1">
        <f t="shared" si="0"/>
        <v>2043</v>
      </c>
      <c r="AA3" s="1">
        <f t="shared" si="0"/>
        <v>2044</v>
      </c>
      <c r="AB3" s="1">
        <f t="shared" si="0"/>
        <v>2045</v>
      </c>
      <c r="AC3" s="1">
        <f t="shared" si="0"/>
        <v>2046</v>
      </c>
      <c r="AD3" s="1">
        <f t="shared" si="0"/>
        <v>2047</v>
      </c>
      <c r="AE3" s="1">
        <f t="shared" si="0"/>
        <v>2048</v>
      </c>
      <c r="AF3" s="1">
        <f t="shared" si="0"/>
        <v>2049</v>
      </c>
      <c r="AG3" s="1">
        <f t="shared" si="0"/>
        <v>2050</v>
      </c>
    </row>
    <row r="4" spans="1:33" x14ac:dyDescent="0.25">
      <c r="A4" s="4" t="s">
        <v>24</v>
      </c>
      <c r="B4" s="4" t="s">
        <v>42</v>
      </c>
      <c r="C4" s="15">
        <v>218.40562642562182</v>
      </c>
      <c r="D4" s="15">
        <v>223.07574080768183</v>
      </c>
      <c r="E4" s="15">
        <v>229.5940920116889</v>
      </c>
      <c r="F4" s="15">
        <v>235.5177055160932</v>
      </c>
      <c r="G4" s="15">
        <v>242.33331319530697</v>
      </c>
      <c r="H4" s="15">
        <v>249.4114842833543</v>
      </c>
      <c r="I4" s="15">
        <v>256.7895867624386</v>
      </c>
      <c r="J4" s="15">
        <v>263.67596602340717</v>
      </c>
      <c r="K4" s="15">
        <v>270.79298666161054</v>
      </c>
      <c r="L4" s="15">
        <v>278.97345587257792</v>
      </c>
      <c r="M4" s="15">
        <v>287.51680354993954</v>
      </c>
      <c r="N4" s="15">
        <v>297.85182449908257</v>
      </c>
      <c r="O4" s="15">
        <v>307.45215538809111</v>
      </c>
      <c r="P4" s="15">
        <v>318.04062521702616</v>
      </c>
      <c r="Q4" s="15">
        <v>328.37099033101146</v>
      </c>
      <c r="R4" s="15">
        <v>339.55187729584719</v>
      </c>
      <c r="S4" s="15">
        <v>350.04325894460402</v>
      </c>
      <c r="T4" s="15">
        <v>360.38062373003936</v>
      </c>
      <c r="U4" s="15">
        <v>371.05485115871312</v>
      </c>
      <c r="V4" s="15">
        <v>382.33511979475486</v>
      </c>
      <c r="W4" s="15">
        <v>393.19736625156554</v>
      </c>
      <c r="X4" s="15">
        <v>403.06485581868719</v>
      </c>
      <c r="Y4" s="15">
        <v>412.84941757000655</v>
      </c>
      <c r="Z4" s="15">
        <v>424.39363406095362</v>
      </c>
      <c r="AA4" s="15">
        <v>436.18223580911507</v>
      </c>
      <c r="AB4" s="15">
        <v>443.58037106679831</v>
      </c>
      <c r="AC4" s="15">
        <v>451.4693736183483</v>
      </c>
      <c r="AD4" s="15">
        <v>459.22476360086245</v>
      </c>
      <c r="AE4" s="15">
        <v>469.08353169484047</v>
      </c>
      <c r="AF4" s="15">
        <v>477.87083081035462</v>
      </c>
      <c r="AG4" s="15">
        <v>486.42314511481629</v>
      </c>
    </row>
    <row r="5" spans="1:33" x14ac:dyDescent="0.25"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x14ac:dyDescent="0.25">
      <c r="A6" s="1" t="s">
        <v>10</v>
      </c>
      <c r="B6" s="1"/>
      <c r="C6" s="17">
        <f>C3</f>
        <v>2020</v>
      </c>
      <c r="D6" s="17">
        <f t="shared" ref="D6:AG6" si="1">D3</f>
        <v>2021</v>
      </c>
      <c r="E6" s="17">
        <f t="shared" si="1"/>
        <v>2022</v>
      </c>
      <c r="F6" s="17">
        <f t="shared" si="1"/>
        <v>2023</v>
      </c>
      <c r="G6" s="17">
        <f t="shared" si="1"/>
        <v>2024</v>
      </c>
      <c r="H6" s="17">
        <f t="shared" si="1"/>
        <v>2025</v>
      </c>
      <c r="I6" s="17">
        <f t="shared" si="1"/>
        <v>2026</v>
      </c>
      <c r="J6" s="17">
        <f t="shared" si="1"/>
        <v>2027</v>
      </c>
      <c r="K6" s="17">
        <f t="shared" si="1"/>
        <v>2028</v>
      </c>
      <c r="L6" s="17">
        <f t="shared" si="1"/>
        <v>2029</v>
      </c>
      <c r="M6" s="17">
        <f t="shared" si="1"/>
        <v>2030</v>
      </c>
      <c r="N6" s="17">
        <f t="shared" si="1"/>
        <v>2031</v>
      </c>
      <c r="O6" s="17">
        <f t="shared" si="1"/>
        <v>2032</v>
      </c>
      <c r="P6" s="17">
        <f t="shared" si="1"/>
        <v>2033</v>
      </c>
      <c r="Q6" s="17">
        <f t="shared" si="1"/>
        <v>2034</v>
      </c>
      <c r="R6" s="17">
        <f t="shared" si="1"/>
        <v>2035</v>
      </c>
      <c r="S6" s="17">
        <f t="shared" si="1"/>
        <v>2036</v>
      </c>
      <c r="T6" s="17">
        <f t="shared" si="1"/>
        <v>2037</v>
      </c>
      <c r="U6" s="17">
        <f t="shared" si="1"/>
        <v>2038</v>
      </c>
      <c r="V6" s="17">
        <f t="shared" si="1"/>
        <v>2039</v>
      </c>
      <c r="W6" s="17">
        <f t="shared" si="1"/>
        <v>2040</v>
      </c>
      <c r="X6" s="17">
        <f t="shared" si="1"/>
        <v>2041</v>
      </c>
      <c r="Y6" s="17">
        <f t="shared" si="1"/>
        <v>2042</v>
      </c>
      <c r="Z6" s="17">
        <f t="shared" si="1"/>
        <v>2043</v>
      </c>
      <c r="AA6" s="17">
        <f t="shared" si="1"/>
        <v>2044</v>
      </c>
      <c r="AB6" s="17">
        <f t="shared" si="1"/>
        <v>2045</v>
      </c>
      <c r="AC6" s="17">
        <f t="shared" si="1"/>
        <v>2046</v>
      </c>
      <c r="AD6" s="17">
        <f t="shared" si="1"/>
        <v>2047</v>
      </c>
      <c r="AE6" s="17">
        <f t="shared" si="1"/>
        <v>2048</v>
      </c>
      <c r="AF6" s="17">
        <f t="shared" si="1"/>
        <v>2049</v>
      </c>
      <c r="AG6" s="17">
        <f t="shared" si="1"/>
        <v>2050</v>
      </c>
    </row>
    <row r="7" spans="1:33" x14ac:dyDescent="0.25">
      <c r="A7" s="4" t="s">
        <v>24</v>
      </c>
      <c r="B7" s="4" t="s">
        <v>42</v>
      </c>
      <c r="C7" s="15">
        <v>-12.801298346384243</v>
      </c>
      <c r="D7" s="15">
        <v>-10.949589152905958</v>
      </c>
      <c r="E7" s="15">
        <v>-7.4702075960574348</v>
      </c>
      <c r="F7" s="15">
        <v>-3.5305897273746041</v>
      </c>
      <c r="G7" s="15">
        <v>0.80065029214321726</v>
      </c>
      <c r="H7" s="15">
        <v>5.1923714880263958</v>
      </c>
      <c r="I7" s="15">
        <v>9.6467679837998617</v>
      </c>
      <c r="J7" s="15">
        <v>13.678536015196784</v>
      </c>
      <c r="K7" s="15">
        <v>17.832641808208308</v>
      </c>
      <c r="L7" s="15">
        <v>21.194114141106866</v>
      </c>
      <c r="M7" s="15">
        <v>26.165889426107469</v>
      </c>
      <c r="N7" s="15">
        <v>32.40553958070285</v>
      </c>
      <c r="O7" s="15">
        <v>38.081180400042456</v>
      </c>
      <c r="P7" s="15">
        <v>44.457212341383183</v>
      </c>
      <c r="Q7" s="15">
        <v>49.59771620698433</v>
      </c>
      <c r="R7" s="15">
        <v>56.271693360845006</v>
      </c>
      <c r="S7" s="15">
        <v>61.942811756714377</v>
      </c>
      <c r="T7" s="15">
        <v>67.336534148759711</v>
      </c>
      <c r="U7" s="15">
        <v>72.745143168928621</v>
      </c>
      <c r="V7" s="15">
        <v>78.35835097249651</v>
      </c>
      <c r="W7" s="15">
        <v>83.307664075157334</v>
      </c>
      <c r="X7" s="15">
        <v>87.097755602419511</v>
      </c>
      <c r="Y7" s="15">
        <v>90.368365915025095</v>
      </c>
      <c r="Z7" s="15">
        <v>94.990548452222015</v>
      </c>
      <c r="AA7" s="15">
        <v>99.943038467034796</v>
      </c>
      <c r="AB7" s="15">
        <v>100.03967333036763</v>
      </c>
      <c r="AC7" s="15">
        <v>100.16813876541266</v>
      </c>
      <c r="AD7" s="15">
        <v>99.987182056529264</v>
      </c>
      <c r="AE7" s="15">
        <v>101.50877038902763</v>
      </c>
      <c r="AF7" s="15">
        <v>101.47336316756486</v>
      </c>
      <c r="AG7" s="15">
        <v>101.19179682314973</v>
      </c>
    </row>
    <row r="17" spans="1:33" x14ac:dyDescent="0.25">
      <c r="B17" s="26"/>
    </row>
    <row r="24" spans="1:33" ht="18.75" x14ac:dyDescent="0.3">
      <c r="A24" s="11" t="s">
        <v>80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20">
        <v>0</v>
      </c>
    </row>
    <row r="25" spans="1:33" x14ac:dyDescent="0.25">
      <c r="A25" s="1" t="s">
        <v>26</v>
      </c>
      <c r="B25" s="1"/>
      <c r="C25" s="1">
        <v>2020</v>
      </c>
      <c r="D25" s="1">
        <f>C25+1</f>
        <v>2021</v>
      </c>
      <c r="E25" s="1">
        <f t="shared" ref="E25:AG25" si="2">D25+1</f>
        <v>2022</v>
      </c>
      <c r="F25" s="1">
        <f t="shared" si="2"/>
        <v>2023</v>
      </c>
      <c r="G25" s="1">
        <f t="shared" si="2"/>
        <v>2024</v>
      </c>
      <c r="H25" s="1">
        <f t="shared" si="2"/>
        <v>2025</v>
      </c>
      <c r="I25" s="1">
        <f t="shared" si="2"/>
        <v>2026</v>
      </c>
      <c r="J25" s="1">
        <f t="shared" si="2"/>
        <v>2027</v>
      </c>
      <c r="K25" s="1">
        <f t="shared" si="2"/>
        <v>2028</v>
      </c>
      <c r="L25" s="1">
        <f t="shared" si="2"/>
        <v>2029</v>
      </c>
      <c r="M25" s="1">
        <f t="shared" si="2"/>
        <v>2030</v>
      </c>
      <c r="N25" s="1">
        <f t="shared" si="2"/>
        <v>2031</v>
      </c>
      <c r="O25" s="1">
        <f t="shared" si="2"/>
        <v>2032</v>
      </c>
      <c r="P25" s="1">
        <f t="shared" si="2"/>
        <v>2033</v>
      </c>
      <c r="Q25" s="1">
        <f t="shared" si="2"/>
        <v>2034</v>
      </c>
      <c r="R25" s="1">
        <f t="shared" si="2"/>
        <v>2035</v>
      </c>
      <c r="S25" s="1">
        <f t="shared" si="2"/>
        <v>2036</v>
      </c>
      <c r="T25" s="1">
        <f t="shared" si="2"/>
        <v>2037</v>
      </c>
      <c r="U25" s="1">
        <f t="shared" si="2"/>
        <v>2038</v>
      </c>
      <c r="V25" s="1">
        <f t="shared" si="2"/>
        <v>2039</v>
      </c>
      <c r="W25" s="1">
        <f t="shared" si="2"/>
        <v>2040</v>
      </c>
      <c r="X25" s="1">
        <f t="shared" si="2"/>
        <v>2041</v>
      </c>
      <c r="Y25" s="1">
        <f t="shared" si="2"/>
        <v>2042</v>
      </c>
      <c r="Z25" s="1">
        <f t="shared" si="2"/>
        <v>2043</v>
      </c>
      <c r="AA25" s="1">
        <f t="shared" si="2"/>
        <v>2044</v>
      </c>
      <c r="AB25" s="1">
        <f t="shared" si="2"/>
        <v>2045</v>
      </c>
      <c r="AC25" s="1">
        <f t="shared" si="2"/>
        <v>2046</v>
      </c>
      <c r="AD25" s="1">
        <f t="shared" si="2"/>
        <v>2047</v>
      </c>
      <c r="AE25" s="1">
        <f t="shared" si="2"/>
        <v>2048</v>
      </c>
      <c r="AF25" s="1">
        <f t="shared" si="2"/>
        <v>2049</v>
      </c>
      <c r="AG25" s="1">
        <f t="shared" si="2"/>
        <v>2050</v>
      </c>
    </row>
    <row r="26" spans="1:33" x14ac:dyDescent="0.25">
      <c r="A26" s="4" t="s">
        <v>45</v>
      </c>
      <c r="B26" s="4" t="s">
        <v>31</v>
      </c>
      <c r="C26" s="15">
        <v>106977.80570410001</v>
      </c>
      <c r="D26" s="15">
        <v>109487.50371339002</v>
      </c>
      <c r="E26" s="15">
        <v>112243.39508689</v>
      </c>
      <c r="F26" s="15">
        <v>115656.44853050001</v>
      </c>
      <c r="G26" s="15">
        <v>118197.06847490002</v>
      </c>
      <c r="H26" s="15">
        <v>121129.45278170001</v>
      </c>
      <c r="I26" s="15">
        <v>124574.24188839999</v>
      </c>
      <c r="J26" s="15">
        <v>125561.34002039999</v>
      </c>
      <c r="K26" s="15">
        <v>129467.8730501</v>
      </c>
      <c r="L26" s="15">
        <v>135900.34287940001</v>
      </c>
      <c r="M26" s="15">
        <v>140369.65869780001</v>
      </c>
      <c r="N26" s="15">
        <v>146905.74118039999</v>
      </c>
      <c r="O26" s="15">
        <v>151361.09275090002</v>
      </c>
      <c r="P26" s="15">
        <v>160921.38181899997</v>
      </c>
      <c r="Q26" s="15">
        <v>163972.86402420001</v>
      </c>
      <c r="R26" s="15">
        <v>170044.19645280001</v>
      </c>
      <c r="S26" s="15">
        <v>174595.44919350001</v>
      </c>
      <c r="T26" s="15">
        <v>180074.47927710001</v>
      </c>
      <c r="U26" s="15">
        <v>188492.3425954</v>
      </c>
      <c r="V26" s="15">
        <v>192181.55719129997</v>
      </c>
      <c r="W26" s="15">
        <v>199693.92481230001</v>
      </c>
      <c r="X26" s="15">
        <v>201388.17007200001</v>
      </c>
      <c r="Y26" s="15">
        <v>207325.08600599997</v>
      </c>
      <c r="Z26" s="15">
        <v>208433.07782409998</v>
      </c>
      <c r="AA26" s="15">
        <v>214968.83347450002</v>
      </c>
      <c r="AB26" s="15">
        <v>214643.96147599997</v>
      </c>
      <c r="AC26" s="15">
        <v>217962.87776199999</v>
      </c>
      <c r="AD26" s="15">
        <v>220921.92514159996</v>
      </c>
      <c r="AE26" s="15">
        <v>226275.28362989999</v>
      </c>
      <c r="AF26" s="15">
        <v>226141.23902239997</v>
      </c>
      <c r="AG26" s="15">
        <v>233635.77262679994</v>
      </c>
    </row>
    <row r="27" spans="1:33" x14ac:dyDescent="0.25">
      <c r="A27" s="4" t="s">
        <v>46</v>
      </c>
      <c r="B27" s="4" t="s">
        <v>31</v>
      </c>
      <c r="C27" s="15">
        <v>39172.336500000005</v>
      </c>
      <c r="D27" s="15">
        <v>40415.638299999991</v>
      </c>
      <c r="E27" s="15">
        <v>40517.96639999999</v>
      </c>
      <c r="F27" s="15">
        <v>40846.062299999998</v>
      </c>
      <c r="G27" s="15">
        <v>41789.686000000002</v>
      </c>
      <c r="H27" s="15">
        <v>42100.948999999993</v>
      </c>
      <c r="I27" s="15">
        <v>42836.9787</v>
      </c>
      <c r="J27" s="15">
        <v>43313.561999999998</v>
      </c>
      <c r="K27" s="15">
        <v>43685.005500000007</v>
      </c>
      <c r="L27" s="15">
        <v>43678.642200000002</v>
      </c>
      <c r="M27" s="15">
        <v>44287.163</v>
      </c>
      <c r="N27" s="15">
        <v>43889.2952</v>
      </c>
      <c r="O27" s="15">
        <v>42080.145000000004</v>
      </c>
      <c r="P27" s="15">
        <v>44438.375999999989</v>
      </c>
      <c r="Q27" s="15">
        <v>41345.316000000006</v>
      </c>
      <c r="R27" s="15">
        <v>44379.118699999999</v>
      </c>
      <c r="S27" s="15">
        <v>42263.74010000001</v>
      </c>
      <c r="T27" s="15">
        <v>44383.535799999998</v>
      </c>
      <c r="U27" s="15">
        <v>41994.073100000001</v>
      </c>
      <c r="V27" s="15">
        <v>43010.723999999995</v>
      </c>
      <c r="W27" s="15">
        <v>44726.171000000002</v>
      </c>
      <c r="X27" s="15">
        <v>45152.258999999998</v>
      </c>
      <c r="Y27" s="15">
        <v>45181.506000000001</v>
      </c>
      <c r="Z27" s="15">
        <v>49425.415000000008</v>
      </c>
      <c r="AA27" s="15">
        <v>50593.063999999998</v>
      </c>
      <c r="AB27" s="15">
        <v>50425.829000000005</v>
      </c>
      <c r="AC27" s="15">
        <v>50442.939000000013</v>
      </c>
      <c r="AD27" s="15">
        <v>50462.342000000004</v>
      </c>
      <c r="AE27" s="15">
        <v>50629.646000000001</v>
      </c>
      <c r="AF27" s="15">
        <v>55681.313999999998</v>
      </c>
      <c r="AG27" s="15">
        <v>55662.527000000009</v>
      </c>
    </row>
    <row r="28" spans="1:33" x14ac:dyDescent="0.25">
      <c r="A28" s="4" t="s">
        <v>47</v>
      </c>
      <c r="B28" s="4" t="s">
        <v>31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</row>
    <row r="29" spans="1:33" x14ac:dyDescent="0.25">
      <c r="A29" s="4" t="s">
        <v>48</v>
      </c>
      <c r="B29" s="4" t="s">
        <v>31</v>
      </c>
      <c r="C29" s="15">
        <v>3610.222792226195</v>
      </c>
      <c r="D29" s="15">
        <v>3903.3622739944003</v>
      </c>
      <c r="E29" s="15">
        <v>4799.9963599073099</v>
      </c>
      <c r="F29" s="15">
        <v>5222.6372050724931</v>
      </c>
      <c r="G29" s="15">
        <v>6738.6896021305702</v>
      </c>
      <c r="H29" s="15">
        <v>7875.6104890920096</v>
      </c>
      <c r="I29" s="15">
        <v>8553.6224744305</v>
      </c>
      <c r="J29" s="15">
        <v>9210.5506780229007</v>
      </c>
      <c r="K29" s="15">
        <v>10268.603537955001</v>
      </c>
      <c r="L29" s="15">
        <v>10510.807186898001</v>
      </c>
      <c r="M29" s="15">
        <v>11371.842277485999</v>
      </c>
      <c r="N29" s="15">
        <v>11907.822838239998</v>
      </c>
      <c r="O29" s="15">
        <v>12510.452591099998</v>
      </c>
      <c r="P29" s="15">
        <v>11538.385034499999</v>
      </c>
      <c r="Q29" s="15">
        <v>12948.58511842</v>
      </c>
      <c r="R29" s="15">
        <v>11916.817377330002</v>
      </c>
      <c r="S29" s="15">
        <v>12691.821238326498</v>
      </c>
      <c r="T29" s="15">
        <v>12633.583540594998</v>
      </c>
      <c r="U29" s="15">
        <v>13027.063343460002</v>
      </c>
      <c r="V29" s="15">
        <v>13013.801153199998</v>
      </c>
      <c r="W29" s="15">
        <v>12411.0944654</v>
      </c>
      <c r="X29" s="15">
        <v>12129.097511960001</v>
      </c>
      <c r="Y29" s="15">
        <v>12292.762187599998</v>
      </c>
      <c r="Z29" s="15">
        <v>12043.285877999999</v>
      </c>
      <c r="AA29" s="15">
        <v>12198.6540642</v>
      </c>
      <c r="AB29" s="15">
        <v>11832.004080699999</v>
      </c>
      <c r="AC29" s="15">
        <v>11945.680100100002</v>
      </c>
      <c r="AD29" s="15">
        <v>12039.866027399999</v>
      </c>
      <c r="AE29" s="15">
        <v>11907.7572237</v>
      </c>
      <c r="AF29" s="15">
        <v>12566.779458600002</v>
      </c>
      <c r="AG29" s="15">
        <v>12143.449259800002</v>
      </c>
    </row>
    <row r="30" spans="1:33" x14ac:dyDescent="0.25">
      <c r="A30" s="4" t="s">
        <v>49</v>
      </c>
      <c r="B30" s="4" t="s">
        <v>31</v>
      </c>
      <c r="C30" s="15">
        <v>13763.58957179</v>
      </c>
      <c r="D30" s="15">
        <v>14543.675734199998</v>
      </c>
      <c r="E30" s="15">
        <v>15325.430444000001</v>
      </c>
      <c r="F30" s="15">
        <v>16255.698653000001</v>
      </c>
      <c r="G30" s="15">
        <v>17145.26929</v>
      </c>
      <c r="H30" s="15">
        <v>18539.796279999999</v>
      </c>
      <c r="I30" s="15">
        <v>19828.185140000001</v>
      </c>
      <c r="J30" s="15">
        <v>23563.553950000001</v>
      </c>
      <c r="K30" s="15">
        <v>24438.200999999994</v>
      </c>
      <c r="L30" s="15">
        <v>25617.888599999998</v>
      </c>
      <c r="M30" s="15">
        <v>27257.645499999999</v>
      </c>
      <c r="N30" s="15">
        <v>29912.134899999997</v>
      </c>
      <c r="O30" s="15">
        <v>35504.802299999996</v>
      </c>
      <c r="P30" s="15">
        <v>35448.606700000004</v>
      </c>
      <c r="Q30" s="15">
        <v>43482.260999999999</v>
      </c>
      <c r="R30" s="15">
        <v>46651.7189</v>
      </c>
      <c r="S30" s="15">
        <v>53201.122500000005</v>
      </c>
      <c r="T30" s="15">
        <v>56112.541300000004</v>
      </c>
      <c r="U30" s="15">
        <v>59575.030300000006</v>
      </c>
      <c r="V30" s="15">
        <v>65731.078099999999</v>
      </c>
      <c r="W30" s="15">
        <v>67964.972600000008</v>
      </c>
      <c r="X30" s="15">
        <v>75560.116500000004</v>
      </c>
      <c r="Y30" s="15">
        <v>79044.152800000011</v>
      </c>
      <c r="Z30" s="15">
        <v>85372.785699999993</v>
      </c>
      <c r="AA30" s="15">
        <v>88461.312999999995</v>
      </c>
      <c r="AB30" s="15">
        <v>96357.681400000001</v>
      </c>
      <c r="AC30" s="15">
        <v>100338.4981</v>
      </c>
      <c r="AD30" s="15">
        <v>104341.80829999999</v>
      </c>
      <c r="AE30" s="15">
        <v>108653.25110000001</v>
      </c>
      <c r="AF30" s="15">
        <v>111124.77830000001</v>
      </c>
      <c r="AG30" s="15">
        <v>110904.08459999997</v>
      </c>
    </row>
    <row r="31" spans="1:33" x14ac:dyDescent="0.25">
      <c r="A31" s="4" t="s">
        <v>50</v>
      </c>
      <c r="B31" s="4" t="s">
        <v>31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</row>
    <row r="32" spans="1:33" x14ac:dyDescent="0.25">
      <c r="A32" s="4" t="s">
        <v>51</v>
      </c>
      <c r="B32" s="4" t="s">
        <v>31</v>
      </c>
      <c r="C32" s="15">
        <v>106.78510964999998</v>
      </c>
      <c r="D32" s="15">
        <v>124.009224469</v>
      </c>
      <c r="E32" s="15">
        <v>224.56530911200002</v>
      </c>
      <c r="F32" s="15">
        <v>397.8096901678</v>
      </c>
      <c r="G32" s="15">
        <v>525.97543488727001</v>
      </c>
      <c r="H32" s="15">
        <v>827.13121508030008</v>
      </c>
      <c r="I32" s="15">
        <v>1157.0890513099998</v>
      </c>
      <c r="J32" s="15">
        <v>1299.134101523</v>
      </c>
      <c r="K32" s="15">
        <v>1568.5296688599999</v>
      </c>
      <c r="L32" s="15">
        <v>1659.4562403699999</v>
      </c>
      <c r="M32" s="15">
        <v>1961.2934550999998</v>
      </c>
      <c r="N32" s="15">
        <v>2429.9084008999998</v>
      </c>
      <c r="O32" s="15">
        <v>2746.3563441000001</v>
      </c>
      <c r="P32" s="15">
        <v>2249.1471000000001</v>
      </c>
      <c r="Q32" s="15">
        <v>2923.7333510000003</v>
      </c>
      <c r="R32" s="15">
        <v>2393.4990160000002</v>
      </c>
      <c r="S32" s="15">
        <v>2895.9197949999998</v>
      </c>
      <c r="T32" s="15">
        <v>2688.3007189999998</v>
      </c>
      <c r="U32" s="15">
        <v>3111.0072599999999</v>
      </c>
      <c r="V32" s="15">
        <v>3000.2587299999996</v>
      </c>
      <c r="W32" s="15">
        <v>2633.1936249999999</v>
      </c>
      <c r="X32" s="15">
        <v>2572.659541</v>
      </c>
      <c r="Y32" s="15">
        <v>2572.8651130000003</v>
      </c>
      <c r="Z32" s="15">
        <v>2493.3680130000002</v>
      </c>
      <c r="AA32" s="15">
        <v>2637.5089330000001</v>
      </c>
      <c r="AB32" s="15">
        <v>2450.0150960000001</v>
      </c>
      <c r="AC32" s="15">
        <v>2444.9727870000002</v>
      </c>
      <c r="AD32" s="15">
        <v>2507.8915480000001</v>
      </c>
      <c r="AE32" s="15">
        <v>2598.2541799999999</v>
      </c>
      <c r="AF32" s="15">
        <v>2533.6253620000002</v>
      </c>
      <c r="AG32" s="15">
        <v>2493.4241309999998</v>
      </c>
    </row>
    <row r="33" spans="1:33" x14ac:dyDescent="0.25">
      <c r="A33" s="4" t="s">
        <v>52</v>
      </c>
      <c r="B33" s="4" t="s">
        <v>31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</row>
    <row r="34" spans="1:33" x14ac:dyDescent="0.25">
      <c r="A34" s="4" t="s">
        <v>53</v>
      </c>
      <c r="B34" s="4" t="s">
        <v>31</v>
      </c>
      <c r="C34" s="15">
        <v>16288.409339999998</v>
      </c>
      <c r="D34" s="15">
        <v>16360.027629999999</v>
      </c>
      <c r="E34" s="15">
        <v>16573.118470000001</v>
      </c>
      <c r="F34" s="15">
        <v>16588.343410000001</v>
      </c>
      <c r="G34" s="15">
        <v>16780.048579999999</v>
      </c>
      <c r="H34" s="15">
        <v>17080.14198</v>
      </c>
      <c r="I34" s="15">
        <v>17302.16791</v>
      </c>
      <c r="J34" s="15">
        <v>17297.92398</v>
      </c>
      <c r="K34" s="15">
        <v>17414.503490000003</v>
      </c>
      <c r="L34" s="15">
        <v>17288.319660000001</v>
      </c>
      <c r="M34" s="15">
        <v>17374.353339999998</v>
      </c>
      <c r="N34" s="15">
        <v>17428.981719999996</v>
      </c>
      <c r="O34" s="15">
        <v>17357.096420000002</v>
      </c>
      <c r="P34" s="15">
        <v>17617.989809999999</v>
      </c>
      <c r="Q34" s="15">
        <v>17332.184229999999</v>
      </c>
      <c r="R34" s="15">
        <v>17410.22061</v>
      </c>
      <c r="S34" s="15">
        <v>17243.930970000001</v>
      </c>
      <c r="T34" s="15">
        <v>17103.70837</v>
      </c>
      <c r="U34" s="15">
        <v>17074.4617</v>
      </c>
      <c r="V34" s="15">
        <v>17154.989350000003</v>
      </c>
      <c r="W34" s="15">
        <v>17222.04362</v>
      </c>
      <c r="X34" s="15">
        <v>17033.596539999999</v>
      </c>
      <c r="Y34" s="15">
        <v>17099.392249999997</v>
      </c>
      <c r="Z34" s="15">
        <v>17043.572359999998</v>
      </c>
      <c r="AA34" s="15">
        <v>17175.99942</v>
      </c>
      <c r="AB34" s="15">
        <v>17096.199050000003</v>
      </c>
      <c r="AC34" s="15">
        <v>17087.182420000001</v>
      </c>
      <c r="AD34" s="15">
        <v>17163.974099999999</v>
      </c>
      <c r="AE34" s="15">
        <v>17130.964350000002</v>
      </c>
      <c r="AF34" s="15">
        <v>17256.922790000001</v>
      </c>
      <c r="AG34" s="15">
        <v>17240.259830000003</v>
      </c>
    </row>
    <row r="35" spans="1:33" x14ac:dyDescent="0.25">
      <c r="A35" s="4" t="s">
        <v>54</v>
      </c>
      <c r="B35" s="4" t="s">
        <v>31</v>
      </c>
      <c r="C35" s="15">
        <v>25981.946800000002</v>
      </c>
      <c r="D35" s="15">
        <v>25987.025689999999</v>
      </c>
      <c r="E35" s="15">
        <v>25974.89719</v>
      </c>
      <c r="F35" s="15">
        <v>25974.487389999998</v>
      </c>
      <c r="G35" s="15">
        <v>25985.1996</v>
      </c>
      <c r="H35" s="15">
        <v>25984.843990000001</v>
      </c>
      <c r="I35" s="15">
        <v>25991.059689999998</v>
      </c>
      <c r="J35" s="15">
        <v>26334.062989999999</v>
      </c>
      <c r="K35" s="15">
        <v>26343.243300000002</v>
      </c>
      <c r="L35" s="15">
        <v>26340.451089999999</v>
      </c>
      <c r="M35" s="15">
        <v>26348.433489999999</v>
      </c>
      <c r="N35" s="15">
        <v>26343.941989999999</v>
      </c>
      <c r="O35" s="15">
        <v>26354.158599999999</v>
      </c>
      <c r="P35" s="15">
        <v>26341.113689999998</v>
      </c>
      <c r="Q35" s="15">
        <v>26349.671589999998</v>
      </c>
      <c r="R35" s="15">
        <v>26352.122989999996</v>
      </c>
      <c r="S35" s="15">
        <v>26363.922999999999</v>
      </c>
      <c r="T35" s="15">
        <v>26359.645289999997</v>
      </c>
      <c r="U35" s="15">
        <v>26363.440289999999</v>
      </c>
      <c r="V35" s="15">
        <v>26369.619889999998</v>
      </c>
      <c r="W35" s="15">
        <v>26377.6705</v>
      </c>
      <c r="X35" s="15">
        <v>26372.730689999997</v>
      </c>
      <c r="Y35" s="15">
        <v>26372.735990000001</v>
      </c>
      <c r="Z35" s="15">
        <v>26376.59849</v>
      </c>
      <c r="AA35" s="15">
        <v>26382.7565</v>
      </c>
      <c r="AB35" s="15">
        <v>26375.464889999999</v>
      </c>
      <c r="AC35" s="15">
        <v>26373.48329</v>
      </c>
      <c r="AD35" s="15">
        <v>26374.187089999999</v>
      </c>
      <c r="AE35" s="15">
        <v>26383.5622</v>
      </c>
      <c r="AF35" s="15">
        <v>26377.88409</v>
      </c>
      <c r="AG35" s="15">
        <v>26375.442789999997</v>
      </c>
    </row>
    <row r="36" spans="1:33" x14ac:dyDescent="0.25">
      <c r="A36" s="4" t="s">
        <v>55</v>
      </c>
      <c r="B36" s="4" t="s">
        <v>31</v>
      </c>
      <c r="C36" s="15">
        <v>3592.7327700000001</v>
      </c>
      <c r="D36" s="15">
        <v>3665.2285300000003</v>
      </c>
      <c r="E36" s="15">
        <v>3696.9590500000004</v>
      </c>
      <c r="F36" s="15">
        <v>3715.6323899999998</v>
      </c>
      <c r="G36" s="15">
        <v>3752.38778</v>
      </c>
      <c r="H36" s="15">
        <v>3893.3765600000006</v>
      </c>
      <c r="I36" s="15">
        <v>4040.47145</v>
      </c>
      <c r="J36" s="15">
        <v>4151.2251500000002</v>
      </c>
      <c r="K36" s="15">
        <v>4276.4151400000001</v>
      </c>
      <c r="L36" s="15">
        <v>4271.8729499999999</v>
      </c>
      <c r="M36" s="15">
        <v>4301.6817499999997</v>
      </c>
      <c r="N36" s="15">
        <v>4313.8674499999997</v>
      </c>
      <c r="O36" s="15">
        <v>4331.6744399999998</v>
      </c>
      <c r="P36" s="15">
        <v>4309.4012500000008</v>
      </c>
      <c r="Q36" s="15">
        <v>4325.4969500000007</v>
      </c>
      <c r="R36" s="15">
        <v>4332.5561500000003</v>
      </c>
      <c r="S36" s="15">
        <v>4348.6820400000006</v>
      </c>
      <c r="T36" s="15">
        <v>4338.2710500000012</v>
      </c>
      <c r="U36" s="15">
        <v>4343.7774499999996</v>
      </c>
      <c r="V36" s="15">
        <v>4347.3877499999999</v>
      </c>
      <c r="W36" s="15">
        <v>4358.6910400000006</v>
      </c>
      <c r="X36" s="15">
        <v>4352.3841499999999</v>
      </c>
      <c r="Y36" s="15">
        <v>4352.7505500000007</v>
      </c>
      <c r="Z36" s="15">
        <v>4353.6403499999997</v>
      </c>
      <c r="AA36" s="15">
        <v>4365.3536400000003</v>
      </c>
      <c r="AB36" s="15">
        <v>4354.5785500000002</v>
      </c>
      <c r="AC36" s="15">
        <v>4354.4020500000006</v>
      </c>
      <c r="AD36" s="15">
        <v>4354.1212500000001</v>
      </c>
      <c r="AE36" s="15">
        <v>4366.49064</v>
      </c>
      <c r="AF36" s="15">
        <v>4354.9914500000004</v>
      </c>
      <c r="AG36" s="15">
        <v>4354.2194500000005</v>
      </c>
    </row>
    <row r="37" spans="1:33" x14ac:dyDescent="0.25">
      <c r="A37" s="4" t="s">
        <v>56</v>
      </c>
      <c r="B37" s="4" t="s">
        <v>31</v>
      </c>
      <c r="C37" s="15">
        <v>769.2737730000199</v>
      </c>
      <c r="D37" s="15">
        <v>769.2737730000199</v>
      </c>
      <c r="E37" s="15">
        <v>769.2737730000199</v>
      </c>
      <c r="F37" s="15">
        <v>769.2737730000199</v>
      </c>
      <c r="G37" s="15">
        <v>769.2737730000199</v>
      </c>
      <c r="H37" s="15">
        <v>769.27377300002013</v>
      </c>
      <c r="I37" s="15">
        <v>769.27377300002013</v>
      </c>
      <c r="J37" s="15">
        <v>769.27377300002013</v>
      </c>
      <c r="K37" s="15">
        <v>769.27377300002036</v>
      </c>
      <c r="L37" s="15">
        <v>769.27377300002013</v>
      </c>
      <c r="M37" s="15">
        <v>769.27377300002013</v>
      </c>
      <c r="N37" s="15">
        <v>769.27377300002013</v>
      </c>
      <c r="O37" s="15">
        <v>769.27377300002013</v>
      </c>
      <c r="P37" s="15">
        <v>769.27377300002013</v>
      </c>
      <c r="Q37" s="15">
        <v>769.27377300002013</v>
      </c>
      <c r="R37" s="15">
        <v>769.27377300002013</v>
      </c>
      <c r="S37" s="15">
        <v>769.27377300002013</v>
      </c>
      <c r="T37" s="15">
        <v>769.27377300002013</v>
      </c>
      <c r="U37" s="15">
        <v>769.27377300002013</v>
      </c>
      <c r="V37" s="15">
        <v>769.27377300002013</v>
      </c>
      <c r="W37" s="15">
        <v>769.27377300002013</v>
      </c>
      <c r="X37" s="15">
        <v>769.27377300002013</v>
      </c>
      <c r="Y37" s="15">
        <v>769.27377300002013</v>
      </c>
      <c r="Z37" s="15">
        <v>769.27377300002013</v>
      </c>
      <c r="AA37" s="15">
        <v>769.27377300002013</v>
      </c>
      <c r="AB37" s="15">
        <v>769.27377300002013</v>
      </c>
      <c r="AC37" s="15">
        <v>769.27377300002013</v>
      </c>
      <c r="AD37" s="15">
        <v>769.27377300002013</v>
      </c>
      <c r="AE37" s="15">
        <v>769.27377300002013</v>
      </c>
      <c r="AF37" s="15">
        <v>769.27377300002013</v>
      </c>
      <c r="AG37" s="15">
        <v>769.27377300002013</v>
      </c>
    </row>
    <row r="38" spans="1:33" x14ac:dyDescent="0.25">
      <c r="A38" s="4" t="s">
        <v>57</v>
      </c>
      <c r="B38" s="4" t="s">
        <v>31</v>
      </c>
      <c r="C38" s="15">
        <v>8.5446109999999997</v>
      </c>
      <c r="D38" s="15">
        <v>17.673500000000001</v>
      </c>
      <c r="E38" s="15">
        <v>17.677689999999998</v>
      </c>
      <c r="F38" s="15">
        <v>18.479810000000001</v>
      </c>
      <c r="G38" s="15">
        <v>19.359030000000001</v>
      </c>
      <c r="H38" s="15">
        <v>19.991589999999999</v>
      </c>
      <c r="I38" s="15">
        <v>20.235959999999999</v>
      </c>
      <c r="J38" s="15">
        <v>20.684470000000001</v>
      </c>
      <c r="K38" s="15">
        <v>21.272310000000001</v>
      </c>
      <c r="L38" s="15">
        <v>21.272390000000001</v>
      </c>
      <c r="M38" s="15">
        <v>21.90692</v>
      </c>
      <c r="N38" s="15">
        <v>21.92408</v>
      </c>
      <c r="O38" s="15">
        <v>22.512029999999999</v>
      </c>
      <c r="P38" s="15">
        <v>21.779720000000001</v>
      </c>
      <c r="Q38" s="15">
        <v>22.767240000000001</v>
      </c>
      <c r="R38" s="15">
        <v>22.550630000000002</v>
      </c>
      <c r="S38" s="15">
        <v>23.064129999999999</v>
      </c>
      <c r="T38" s="15">
        <v>22.94792</v>
      </c>
      <c r="U38" s="15">
        <v>23.3735</v>
      </c>
      <c r="V38" s="15">
        <v>23.387440000000002</v>
      </c>
      <c r="W38" s="15">
        <v>23.491029999999999</v>
      </c>
      <c r="X38" s="15">
        <v>23.457830000000001</v>
      </c>
      <c r="Y38" s="15">
        <v>23.523569999999999</v>
      </c>
      <c r="Z38" s="15">
        <v>23.461099999999998</v>
      </c>
      <c r="AA38" s="15">
        <v>23.616959999999999</v>
      </c>
      <c r="AB38" s="15">
        <v>23.53267</v>
      </c>
      <c r="AC38" s="15">
        <v>23.573219999999999</v>
      </c>
      <c r="AD38" s="15">
        <v>23.565460000000002</v>
      </c>
      <c r="AE38" s="15">
        <v>23.682079999999999</v>
      </c>
      <c r="AF38" s="15">
        <v>23.54813</v>
      </c>
      <c r="AG38" s="15">
        <v>23.523859999999999</v>
      </c>
    </row>
    <row r="39" spans="1:33" x14ac:dyDescent="0.25">
      <c r="A39" s="4" t="s">
        <v>29</v>
      </c>
      <c r="B39" s="4" t="s">
        <v>31</v>
      </c>
      <c r="C39" s="15">
        <v>8530.3638270149622</v>
      </c>
      <c r="D39" s="15">
        <v>8937.1955563189076</v>
      </c>
      <c r="E39" s="15">
        <v>9294.6185834370353</v>
      </c>
      <c r="F39" s="15">
        <v>9623.4848669235489</v>
      </c>
      <c r="G39" s="15">
        <v>9916.4500770686027</v>
      </c>
      <c r="H39" s="15">
        <v>10205.923289754344</v>
      </c>
      <c r="I39" s="15">
        <v>10442.938332297992</v>
      </c>
      <c r="J39" s="15">
        <v>10654.89157751012</v>
      </c>
      <c r="K39" s="15">
        <v>10851.385772311987</v>
      </c>
      <c r="L39" s="15">
        <v>11079.470862274504</v>
      </c>
      <c r="M39" s="15">
        <v>11294.314668506688</v>
      </c>
      <c r="N39" s="15">
        <v>11494.563418624712</v>
      </c>
      <c r="O39" s="15">
        <v>11698.211469626469</v>
      </c>
      <c r="P39" s="15">
        <v>11904.610481097672</v>
      </c>
      <c r="Q39" s="15">
        <v>12098.405563405684</v>
      </c>
      <c r="R39" s="15">
        <v>12282.943977367342</v>
      </c>
      <c r="S39" s="15">
        <v>12482.115563939538</v>
      </c>
      <c r="T39" s="15">
        <v>12684.59746031867</v>
      </c>
      <c r="U39" s="15">
        <v>12888.650348852865</v>
      </c>
      <c r="V39" s="15">
        <v>13094.984677271113</v>
      </c>
      <c r="W39" s="15">
        <v>13306.529981454029</v>
      </c>
      <c r="X39" s="15">
        <v>13515.844751682867</v>
      </c>
      <c r="Y39" s="15">
        <v>13737.799556468186</v>
      </c>
      <c r="Z39" s="15">
        <v>13966.347273531566</v>
      </c>
      <c r="AA39" s="15">
        <v>14203.403251273314</v>
      </c>
      <c r="AB39" s="15">
        <v>14440.855574205889</v>
      </c>
      <c r="AC39" s="15">
        <v>14679.718332819844</v>
      </c>
      <c r="AD39" s="15">
        <v>14923.428244110142</v>
      </c>
      <c r="AE39" s="15">
        <v>15178.99670219775</v>
      </c>
      <c r="AF39" s="15">
        <v>15439.396203728515</v>
      </c>
      <c r="AG39" s="15">
        <v>15689.726204185259</v>
      </c>
    </row>
    <row r="40" spans="1:33" x14ac:dyDescent="0.25">
      <c r="A40" s="4" t="s">
        <v>30</v>
      </c>
      <c r="B40" s="4" t="s">
        <v>31</v>
      </c>
      <c r="C40" s="15">
        <v>970.39667237917934</v>
      </c>
      <c r="D40" s="15">
        <v>1267.6304328845349</v>
      </c>
      <c r="E40" s="15">
        <v>1558.3193794394958</v>
      </c>
      <c r="F40" s="15">
        <v>1834.2570551771209</v>
      </c>
      <c r="G40" s="15">
        <v>2113.0791694840277</v>
      </c>
      <c r="H40" s="15">
        <v>2382.252903053005</v>
      </c>
      <c r="I40" s="15">
        <v>2655.3885336661288</v>
      </c>
      <c r="J40" s="15">
        <v>2920.7933044838137</v>
      </c>
      <c r="K40" s="15">
        <v>3188.9298043012582</v>
      </c>
      <c r="L40" s="15">
        <v>3487.7976516665144</v>
      </c>
      <c r="M40" s="15">
        <v>3758.3003992549097</v>
      </c>
      <c r="N40" s="15">
        <v>4009.4457961332109</v>
      </c>
      <c r="O40" s="15">
        <v>4253.543082992911</v>
      </c>
      <c r="P40" s="15">
        <v>4497.9813327288539</v>
      </c>
      <c r="Q40" s="15">
        <v>4746.6905319692914</v>
      </c>
      <c r="R40" s="15">
        <v>4968.2671749653136</v>
      </c>
      <c r="S40" s="15">
        <v>5215.392602730476</v>
      </c>
      <c r="T40" s="15">
        <v>5456.2118678803272</v>
      </c>
      <c r="U40" s="15">
        <v>5694.4272366644518</v>
      </c>
      <c r="V40" s="15">
        <v>5928.7055207383482</v>
      </c>
      <c r="W40" s="15">
        <v>6159.726838161906</v>
      </c>
      <c r="X40" s="15">
        <v>6393.4970827296838</v>
      </c>
      <c r="Y40" s="15">
        <v>6629.7504003581898</v>
      </c>
      <c r="Z40" s="15">
        <v>6868.638988778428</v>
      </c>
      <c r="AA40" s="15">
        <v>7110.4116420364244</v>
      </c>
      <c r="AB40" s="15">
        <v>7344.8055947199491</v>
      </c>
      <c r="AC40" s="15">
        <v>7585.0961561767062</v>
      </c>
      <c r="AD40" s="15">
        <v>7831.2858104617935</v>
      </c>
      <c r="AE40" s="15">
        <v>8081.5300583449653</v>
      </c>
      <c r="AF40" s="15">
        <v>8338.1713526689055</v>
      </c>
      <c r="AG40" s="15">
        <v>8556.2454910819342</v>
      </c>
    </row>
    <row r="41" spans="1:33" x14ac:dyDescent="0.25">
      <c r="C41" s="15"/>
    </row>
    <row r="42" spans="1:33" x14ac:dyDescent="0.25">
      <c r="A42" s="1" t="s">
        <v>10</v>
      </c>
      <c r="B42" s="1"/>
      <c r="C42" s="1">
        <f>C25</f>
        <v>2020</v>
      </c>
      <c r="D42" s="1">
        <f t="shared" ref="D42:AG42" si="3">D25</f>
        <v>2021</v>
      </c>
      <c r="E42" s="1">
        <f t="shared" si="3"/>
        <v>2022</v>
      </c>
      <c r="F42" s="1">
        <f t="shared" si="3"/>
        <v>2023</v>
      </c>
      <c r="G42" s="1">
        <f t="shared" si="3"/>
        <v>2024</v>
      </c>
      <c r="H42" s="1">
        <f t="shared" si="3"/>
        <v>2025</v>
      </c>
      <c r="I42" s="1">
        <f t="shared" si="3"/>
        <v>2026</v>
      </c>
      <c r="J42" s="1">
        <f t="shared" si="3"/>
        <v>2027</v>
      </c>
      <c r="K42" s="1">
        <f t="shared" si="3"/>
        <v>2028</v>
      </c>
      <c r="L42" s="1">
        <f t="shared" si="3"/>
        <v>2029</v>
      </c>
      <c r="M42" s="1">
        <f t="shared" si="3"/>
        <v>2030</v>
      </c>
      <c r="N42" s="1">
        <f t="shared" si="3"/>
        <v>2031</v>
      </c>
      <c r="O42" s="1">
        <f t="shared" si="3"/>
        <v>2032</v>
      </c>
      <c r="P42" s="1">
        <f t="shared" si="3"/>
        <v>2033</v>
      </c>
      <c r="Q42" s="1">
        <f t="shared" si="3"/>
        <v>2034</v>
      </c>
      <c r="R42" s="1">
        <f t="shared" si="3"/>
        <v>2035</v>
      </c>
      <c r="S42" s="1">
        <f t="shared" si="3"/>
        <v>2036</v>
      </c>
      <c r="T42" s="1">
        <f t="shared" si="3"/>
        <v>2037</v>
      </c>
      <c r="U42" s="1">
        <f t="shared" si="3"/>
        <v>2038</v>
      </c>
      <c r="V42" s="1">
        <f t="shared" si="3"/>
        <v>2039</v>
      </c>
      <c r="W42" s="1">
        <f t="shared" si="3"/>
        <v>2040</v>
      </c>
      <c r="X42" s="1">
        <f t="shared" si="3"/>
        <v>2041</v>
      </c>
      <c r="Y42" s="1">
        <f t="shared" si="3"/>
        <v>2042</v>
      </c>
      <c r="Z42" s="1">
        <f t="shared" si="3"/>
        <v>2043</v>
      </c>
      <c r="AA42" s="1">
        <f t="shared" si="3"/>
        <v>2044</v>
      </c>
      <c r="AB42" s="1">
        <f t="shared" si="3"/>
        <v>2045</v>
      </c>
      <c r="AC42" s="1">
        <f t="shared" si="3"/>
        <v>2046</v>
      </c>
      <c r="AD42" s="1">
        <f t="shared" si="3"/>
        <v>2047</v>
      </c>
      <c r="AE42" s="1">
        <f t="shared" si="3"/>
        <v>2048</v>
      </c>
      <c r="AF42" s="1">
        <f t="shared" si="3"/>
        <v>2049</v>
      </c>
      <c r="AG42" s="1">
        <f t="shared" si="3"/>
        <v>2050</v>
      </c>
    </row>
    <row r="43" spans="1:33" x14ac:dyDescent="0.25">
      <c r="A43" s="4" t="s">
        <v>45</v>
      </c>
      <c r="B43" s="4" t="s">
        <v>31</v>
      </c>
      <c r="C43" s="15">
        <v>-6892.8894981999765</v>
      </c>
      <c r="D43" s="15">
        <v>-5255.9890950099943</v>
      </c>
      <c r="E43" s="15">
        <v>-3287.0912120100111</v>
      </c>
      <c r="F43" s="15">
        <v>-1061.4882516999933</v>
      </c>
      <c r="G43" s="15">
        <v>1302.0107100000168</v>
      </c>
      <c r="H43" s="15">
        <v>4362.6772357000009</v>
      </c>
      <c r="I43" s="15">
        <v>6795.6255874999915</v>
      </c>
      <c r="J43" s="15">
        <v>7187.8570150000014</v>
      </c>
      <c r="K43" s="15">
        <v>11238.516698899984</v>
      </c>
      <c r="L43" s="15">
        <v>15547.770620099996</v>
      </c>
      <c r="M43" s="15">
        <v>17916.647701399997</v>
      </c>
      <c r="N43" s="15">
        <v>23054.830437999975</v>
      </c>
      <c r="O43" s="15">
        <v>23483.320076600037</v>
      </c>
      <c r="P43" s="15">
        <v>28842.867935199989</v>
      </c>
      <c r="Q43" s="15">
        <v>28431.930011499993</v>
      </c>
      <c r="R43" s="15">
        <v>32755.752114800009</v>
      </c>
      <c r="S43" s="15">
        <v>31855.261491299985</v>
      </c>
      <c r="T43" s="15">
        <v>35605.698894400004</v>
      </c>
      <c r="U43" s="15">
        <v>42878.899662799988</v>
      </c>
      <c r="V43" s="15">
        <v>45869.713804899977</v>
      </c>
      <c r="W43" s="15">
        <v>50924.467816299992</v>
      </c>
      <c r="X43" s="15">
        <v>49152.865303500002</v>
      </c>
      <c r="Y43" s="15">
        <v>49545.479251000012</v>
      </c>
      <c r="Z43" s="15">
        <v>50506.738066099992</v>
      </c>
      <c r="AA43" s="15">
        <v>48839.385077499988</v>
      </c>
      <c r="AB43" s="15">
        <v>45324.315572999971</v>
      </c>
      <c r="AC43" s="15">
        <v>43011.610384999978</v>
      </c>
      <c r="AD43" s="15">
        <v>45633.459834599955</v>
      </c>
      <c r="AE43" s="15">
        <v>50531.144135899987</v>
      </c>
      <c r="AF43" s="15">
        <v>50284.286803399998</v>
      </c>
      <c r="AG43" s="15">
        <v>52116.67572379997</v>
      </c>
    </row>
    <row r="44" spans="1:33" x14ac:dyDescent="0.25">
      <c r="A44" s="4" t="s">
        <v>46</v>
      </c>
      <c r="B44" s="4" t="s">
        <v>31</v>
      </c>
      <c r="C44" s="15">
        <v>-2955.6704999999929</v>
      </c>
      <c r="D44" s="15">
        <v>-1732.4196000000011</v>
      </c>
      <c r="E44" s="15">
        <v>-1745.8569000000061</v>
      </c>
      <c r="F44" s="15">
        <v>-1157.9179000000076</v>
      </c>
      <c r="G44" s="15">
        <v>-585.04939999999624</v>
      </c>
      <c r="H44" s="15">
        <v>-64.040000000000873</v>
      </c>
      <c r="I44" s="15">
        <v>393.12270000000717</v>
      </c>
      <c r="J44" s="15">
        <v>696.81909999998607</v>
      </c>
      <c r="K44" s="15">
        <v>992.10950000000594</v>
      </c>
      <c r="L44" s="15">
        <v>1075.7188000000097</v>
      </c>
      <c r="M44" s="15">
        <v>1341.4370000000054</v>
      </c>
      <c r="N44" s="15">
        <v>1378.1273999999976</v>
      </c>
      <c r="O44" s="15">
        <v>1264.0641000000105</v>
      </c>
      <c r="P44" s="15">
        <v>5918.955999999991</v>
      </c>
      <c r="Q44" s="15">
        <v>5836.8730000000141</v>
      </c>
      <c r="R44" s="15">
        <v>10686.543400000002</v>
      </c>
      <c r="S44" s="15">
        <v>10697.661800000013</v>
      </c>
      <c r="T44" s="15">
        <v>15759.312099999999</v>
      </c>
      <c r="U44" s="15">
        <v>15820.343500000003</v>
      </c>
      <c r="V44" s="15">
        <v>18669.631999999998</v>
      </c>
      <c r="W44" s="15">
        <v>21095.497000000003</v>
      </c>
      <c r="X44" s="15">
        <v>21039.120999999999</v>
      </c>
      <c r="Y44" s="15">
        <v>21063.412</v>
      </c>
      <c r="Z44" s="15">
        <v>25281.761000000006</v>
      </c>
      <c r="AA44" s="15">
        <v>26377.571000000004</v>
      </c>
      <c r="AB44" s="15">
        <v>26266.993000000002</v>
      </c>
      <c r="AC44" s="15">
        <v>26280.06900000001</v>
      </c>
      <c r="AD44" s="15">
        <v>26304.699000000004</v>
      </c>
      <c r="AE44" s="15">
        <v>26394.531000000003</v>
      </c>
      <c r="AF44" s="15">
        <v>31514.146999999997</v>
      </c>
      <c r="AG44" s="15">
        <v>31504.119000000006</v>
      </c>
    </row>
    <row r="45" spans="1:33" x14ac:dyDescent="0.25">
      <c r="A45" s="4" t="s">
        <v>47</v>
      </c>
      <c r="B45" s="4" t="s">
        <v>31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</row>
    <row r="46" spans="1:33" x14ac:dyDescent="0.25">
      <c r="A46" s="4" t="s">
        <v>48</v>
      </c>
      <c r="B46" s="4" t="s">
        <v>31</v>
      </c>
      <c r="C46" s="15">
        <v>51.933461830698889</v>
      </c>
      <c r="D46" s="15">
        <v>128.90373666428923</v>
      </c>
      <c r="E46" s="15">
        <v>534.80973028948574</v>
      </c>
      <c r="F46" s="15">
        <v>958.14993816138485</v>
      </c>
      <c r="G46" s="15">
        <v>1575.9432483354603</v>
      </c>
      <c r="H46" s="15">
        <v>1544.9100123043963</v>
      </c>
      <c r="I46" s="15">
        <v>2009.4624498821177</v>
      </c>
      <c r="J46" s="15">
        <v>2266.0051146749211</v>
      </c>
      <c r="K46" s="15">
        <v>3279.5138009447246</v>
      </c>
      <c r="L46" s="15">
        <v>3178.6575265034007</v>
      </c>
      <c r="M46" s="15">
        <v>3706.0125191645293</v>
      </c>
      <c r="N46" s="15">
        <v>2951.890970925997</v>
      </c>
      <c r="O46" s="15">
        <v>2987.7245031529965</v>
      </c>
      <c r="P46" s="15">
        <v>1268.2305982399994</v>
      </c>
      <c r="Q46" s="15">
        <v>1480.6462353200004</v>
      </c>
      <c r="R46" s="15">
        <v>1775.128614670004</v>
      </c>
      <c r="S46" s="15">
        <v>2112.1302938884983</v>
      </c>
      <c r="T46" s="15">
        <v>3113.0522887759962</v>
      </c>
      <c r="U46" s="15">
        <v>2754.3965207517012</v>
      </c>
      <c r="V46" s="15">
        <v>2198.2831185952982</v>
      </c>
      <c r="W46" s="15">
        <v>1557.0299213902981</v>
      </c>
      <c r="X46" s="15">
        <v>1546.2665669420512</v>
      </c>
      <c r="Y46" s="15">
        <v>1686.1362093830976</v>
      </c>
      <c r="Z46" s="15">
        <v>1640.0292499339994</v>
      </c>
      <c r="AA46" s="15">
        <v>2009.8227819030981</v>
      </c>
      <c r="AB46" s="15">
        <v>1172.5607447974489</v>
      </c>
      <c r="AC46" s="15">
        <v>1911.8838223144958</v>
      </c>
      <c r="AD46" s="15">
        <v>1592.5052142607819</v>
      </c>
      <c r="AE46" s="15">
        <v>483.02172554225945</v>
      </c>
      <c r="AF46" s="15">
        <v>1366.019469371864</v>
      </c>
      <c r="AG46" s="15">
        <v>1218.7600371414173</v>
      </c>
    </row>
    <row r="47" spans="1:33" x14ac:dyDescent="0.25">
      <c r="A47" s="4" t="s">
        <v>49</v>
      </c>
      <c r="B47" s="4" t="s">
        <v>31</v>
      </c>
      <c r="C47" s="15">
        <v>-2598.1725972100012</v>
      </c>
      <c r="D47" s="15">
        <v>-2444.3880008000051</v>
      </c>
      <c r="E47" s="15">
        <v>-2220.1301050000002</v>
      </c>
      <c r="F47" s="15">
        <v>-1551.0189969999974</v>
      </c>
      <c r="G47" s="15">
        <v>-927.40111999999863</v>
      </c>
      <c r="H47" s="15">
        <v>-293.12109000000055</v>
      </c>
      <c r="I47" s="15">
        <v>579.3216199999988</v>
      </c>
      <c r="J47" s="15">
        <v>3583.5288599999985</v>
      </c>
      <c r="K47" s="15">
        <v>2538.9841599999927</v>
      </c>
      <c r="L47" s="15">
        <v>2192.7875600000007</v>
      </c>
      <c r="M47" s="15">
        <v>3645.9153000000006</v>
      </c>
      <c r="N47" s="15">
        <v>5472.5518499999962</v>
      </c>
      <c r="O47" s="15">
        <v>10304.182499999995</v>
      </c>
      <c r="P47" s="15">
        <v>8859.6927000000069</v>
      </c>
      <c r="Q47" s="15">
        <v>14303.274399999995</v>
      </c>
      <c r="R47" s="15">
        <v>12185.005499999999</v>
      </c>
      <c r="S47" s="15">
        <v>17844.62000000001</v>
      </c>
      <c r="T47" s="15">
        <v>13399.500200000009</v>
      </c>
      <c r="U47" s="15">
        <v>11547.942200000005</v>
      </c>
      <c r="V47" s="15">
        <v>12136.877099999998</v>
      </c>
      <c r="W47" s="15">
        <v>11083.023300000008</v>
      </c>
      <c r="X47" s="15">
        <v>16700.907000000007</v>
      </c>
      <c r="Y47" s="15">
        <v>19569.592900000011</v>
      </c>
      <c r="Z47" s="15">
        <v>19739.237500000003</v>
      </c>
      <c r="AA47" s="15">
        <v>23658.864099999992</v>
      </c>
      <c r="AB47" s="15">
        <v>27890.666000000012</v>
      </c>
      <c r="AC47" s="15">
        <v>29169.695899999992</v>
      </c>
      <c r="AD47" s="15">
        <v>26270.488699999987</v>
      </c>
      <c r="AE47" s="15">
        <v>23992.232000000004</v>
      </c>
      <c r="AF47" s="15">
        <v>17910.853600000002</v>
      </c>
      <c r="AG47" s="15">
        <v>15418.022699999972</v>
      </c>
    </row>
    <row r="48" spans="1:33" x14ac:dyDescent="0.25">
      <c r="A48" s="4" t="s">
        <v>50</v>
      </c>
      <c r="B48" s="4" t="s">
        <v>31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</row>
    <row r="49" spans="1:33" x14ac:dyDescent="0.25">
      <c r="A49" s="4" t="s">
        <v>51</v>
      </c>
      <c r="B49" s="4" t="s">
        <v>31</v>
      </c>
      <c r="C49" s="15">
        <v>-208.59546252430005</v>
      </c>
      <c r="D49" s="15">
        <v>-219.59459075107003</v>
      </c>
      <c r="E49" s="15">
        <v>-238.60056900292</v>
      </c>
      <c r="F49" s="15">
        <v>-152.56786331218609</v>
      </c>
      <c r="G49" s="15">
        <v>-28.055648051776984</v>
      </c>
      <c r="H49" s="15">
        <v>159.52040070910016</v>
      </c>
      <c r="I49" s="15">
        <v>434.10797367479972</v>
      </c>
      <c r="J49" s="15">
        <v>531.04165650586992</v>
      </c>
      <c r="K49" s="15">
        <v>748.9801627505999</v>
      </c>
      <c r="L49" s="15">
        <v>757.24024446099997</v>
      </c>
      <c r="M49" s="15">
        <v>940.95538483799976</v>
      </c>
      <c r="N49" s="15">
        <v>941.65370732999963</v>
      </c>
      <c r="O49" s="15">
        <v>1417.3445962000001</v>
      </c>
      <c r="P49" s="15">
        <v>979.60905700000012</v>
      </c>
      <c r="Q49" s="15">
        <v>1563.0037850000003</v>
      </c>
      <c r="R49" s="15">
        <v>970.48878500000023</v>
      </c>
      <c r="S49" s="15">
        <v>1351.1985709999999</v>
      </c>
      <c r="T49" s="15">
        <v>1315.8044919999998</v>
      </c>
      <c r="U49" s="15">
        <v>1574.7547929999998</v>
      </c>
      <c r="V49" s="15">
        <v>1173.7231609999992</v>
      </c>
      <c r="W49" s="15">
        <v>245.9395300000001</v>
      </c>
      <c r="X49" s="15">
        <v>-143.90703699999995</v>
      </c>
      <c r="Y49" s="15">
        <v>-234.76547899999969</v>
      </c>
      <c r="Z49" s="15">
        <v>-383.5685169999997</v>
      </c>
      <c r="AA49" s="15">
        <v>-213.82916599999999</v>
      </c>
      <c r="AB49" s="15">
        <v>-416.65212100000008</v>
      </c>
      <c r="AC49" s="15">
        <v>-339.63907599999993</v>
      </c>
      <c r="AD49" s="15">
        <v>-249.99646589999975</v>
      </c>
      <c r="AE49" s="15">
        <v>-418.65058419999968</v>
      </c>
      <c r="AF49" s="15">
        <v>-588.05464729999949</v>
      </c>
      <c r="AG49" s="15">
        <v>-303.88117170000032</v>
      </c>
    </row>
    <row r="50" spans="1:33" x14ac:dyDescent="0.25">
      <c r="A50" s="4" t="s">
        <v>52</v>
      </c>
      <c r="B50" s="4" t="s">
        <v>31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</row>
    <row r="51" spans="1:33" x14ac:dyDescent="0.25">
      <c r="A51" s="4" t="s">
        <v>53</v>
      </c>
      <c r="B51" s="4" t="s">
        <v>31</v>
      </c>
      <c r="C51" s="15">
        <v>-254.52347000000373</v>
      </c>
      <c r="D51" s="15">
        <v>-300.52859000000353</v>
      </c>
      <c r="E51" s="15">
        <v>-211.21417999999903</v>
      </c>
      <c r="F51" s="15">
        <v>-99.617679999999382</v>
      </c>
      <c r="G51" s="15">
        <v>85.429220000001806</v>
      </c>
      <c r="H51" s="15">
        <v>248.48885999999766</v>
      </c>
      <c r="I51" s="15">
        <v>331.40521000000081</v>
      </c>
      <c r="J51" s="15">
        <v>396.88177999999971</v>
      </c>
      <c r="K51" s="15">
        <v>434.26855000000069</v>
      </c>
      <c r="L51" s="15">
        <v>102.07096000000092</v>
      </c>
      <c r="M51" s="15">
        <v>217.39948999999979</v>
      </c>
      <c r="N51" s="15">
        <v>253.04543999999441</v>
      </c>
      <c r="O51" s="15">
        <v>335.97129000000132</v>
      </c>
      <c r="P51" s="15">
        <v>588.94556000000011</v>
      </c>
      <c r="Q51" s="15">
        <v>-122.58842000000004</v>
      </c>
      <c r="R51" s="15">
        <v>-173.55041999999958</v>
      </c>
      <c r="S51" s="15">
        <v>-229.16392999999516</v>
      </c>
      <c r="T51" s="15">
        <v>-219.25776000000042</v>
      </c>
      <c r="U51" s="15">
        <v>-124.55073999999877</v>
      </c>
      <c r="V51" s="15">
        <v>27.957240000003367</v>
      </c>
      <c r="W51" s="15">
        <v>130.10037000000011</v>
      </c>
      <c r="X51" s="15">
        <v>-122.09530000000086</v>
      </c>
      <c r="Y51" s="15">
        <v>-101.3868300000031</v>
      </c>
      <c r="Z51" s="15">
        <v>-295.50432999999975</v>
      </c>
      <c r="AA51" s="15">
        <v>-41.304909999998927</v>
      </c>
      <c r="AB51" s="15">
        <v>-116.63191999999617</v>
      </c>
      <c r="AC51" s="15">
        <v>-221.42898000000059</v>
      </c>
      <c r="AD51" s="15">
        <v>-131.00484999999753</v>
      </c>
      <c r="AE51" s="15">
        <v>-185.43389000000025</v>
      </c>
      <c r="AF51" s="15">
        <v>-162.1971999999987</v>
      </c>
      <c r="AG51" s="15">
        <v>-16.373149999995803</v>
      </c>
    </row>
    <row r="52" spans="1:33" x14ac:dyDescent="0.25">
      <c r="A52" s="4" t="s">
        <v>54</v>
      </c>
      <c r="B52" s="4" t="s">
        <v>31</v>
      </c>
      <c r="C52" s="15">
        <v>-437.8698000000004</v>
      </c>
      <c r="D52" s="15">
        <v>-428.12980000000243</v>
      </c>
      <c r="E52" s="15">
        <v>-443.14479999999821</v>
      </c>
      <c r="F52" s="15">
        <v>-444.31400000000212</v>
      </c>
      <c r="G52" s="15">
        <v>-438.3605000000025</v>
      </c>
      <c r="H52" s="15">
        <v>-432.22579999999653</v>
      </c>
      <c r="I52" s="15">
        <v>-426.10050000000047</v>
      </c>
      <c r="J52" s="15">
        <v>-83.200300000000425</v>
      </c>
      <c r="K52" s="15">
        <v>-75.986400000001595</v>
      </c>
      <c r="L52" s="15">
        <v>-73.214900000002672</v>
      </c>
      <c r="M52" s="15">
        <v>-74.042600000000675</v>
      </c>
      <c r="N52" s="15">
        <v>-71.828199999999924</v>
      </c>
      <c r="O52" s="15">
        <v>-69.728300000006129</v>
      </c>
      <c r="P52" s="15">
        <v>-74.653100000003178</v>
      </c>
      <c r="Q52" s="15">
        <v>-73.079100000002654</v>
      </c>
      <c r="R52" s="15">
        <v>-70.344300000004296</v>
      </c>
      <c r="S52" s="15">
        <v>-61.79950000000099</v>
      </c>
      <c r="T52" s="15">
        <v>-61.763600000002043</v>
      </c>
      <c r="U52" s="15">
        <v>-61.799299999998766</v>
      </c>
      <c r="V52" s="15">
        <v>-55.282700000003388</v>
      </c>
      <c r="W52" s="15">
        <v>-55.873100000000704</v>
      </c>
      <c r="X52" s="15">
        <v>-55.0966000000044</v>
      </c>
      <c r="Y52" s="15">
        <v>-56.725099999999657</v>
      </c>
      <c r="Z52" s="15">
        <v>-55.231299999999464</v>
      </c>
      <c r="AA52" s="15">
        <v>-54.664200000002893</v>
      </c>
      <c r="AB52" s="15">
        <v>-57.444899999998597</v>
      </c>
      <c r="AC52" s="15">
        <v>-61.168000000001484</v>
      </c>
      <c r="AD52" s="15">
        <v>-65.261800000000221</v>
      </c>
      <c r="AE52" s="15">
        <v>-66.458000000002357</v>
      </c>
      <c r="AF52" s="15">
        <v>-68.47360000000117</v>
      </c>
      <c r="AG52" s="15">
        <v>-74.765900000002148</v>
      </c>
    </row>
    <row r="53" spans="1:33" x14ac:dyDescent="0.25">
      <c r="A53" s="4" t="s">
        <v>55</v>
      </c>
      <c r="B53" s="4" t="s">
        <v>31</v>
      </c>
      <c r="C53" s="15">
        <v>-54.696420000000217</v>
      </c>
      <c r="D53" s="15">
        <v>-46.806679999999687</v>
      </c>
      <c r="E53" s="15">
        <v>-31.482279999999719</v>
      </c>
      <c r="F53" s="15">
        <v>-13.769710000000032</v>
      </c>
      <c r="G53" s="15">
        <v>3.9876899999999296</v>
      </c>
      <c r="H53" s="15">
        <v>17.160680000000866</v>
      </c>
      <c r="I53" s="15">
        <v>38.091359999999895</v>
      </c>
      <c r="J53" s="15">
        <v>-157.44802999999956</v>
      </c>
      <c r="K53" s="15">
        <v>-345.90058000000045</v>
      </c>
      <c r="L53" s="15">
        <v>-349.75898999999936</v>
      </c>
      <c r="M53" s="15">
        <v>-324.64008000000103</v>
      </c>
      <c r="N53" s="15">
        <v>-312.36360000000059</v>
      </c>
      <c r="O53" s="15">
        <v>-305.39541999999983</v>
      </c>
      <c r="P53" s="15">
        <v>-305.35306999999921</v>
      </c>
      <c r="Q53" s="15">
        <v>-329.58169999999973</v>
      </c>
      <c r="R53" s="15">
        <v>-332.34599999999955</v>
      </c>
      <c r="S53" s="15">
        <v>-318.10580000000027</v>
      </c>
      <c r="T53" s="15">
        <v>-332.16179999999895</v>
      </c>
      <c r="U53" s="15">
        <v>-339.34270000000106</v>
      </c>
      <c r="V53" s="15">
        <v>-343.09619999999995</v>
      </c>
      <c r="W53" s="15">
        <v>-344.72459999999955</v>
      </c>
      <c r="X53" s="15">
        <v>-339.742400000001</v>
      </c>
      <c r="Y53" s="15">
        <v>-339.62930000000051</v>
      </c>
      <c r="Z53" s="15">
        <v>-343.9306000000006</v>
      </c>
      <c r="AA53" s="15">
        <v>-339.60439999999926</v>
      </c>
      <c r="AB53" s="15">
        <v>-336.45039999999972</v>
      </c>
      <c r="AC53" s="15">
        <v>-339.31689999999981</v>
      </c>
      <c r="AD53" s="15">
        <v>-342.44599999999991</v>
      </c>
      <c r="AE53" s="15">
        <v>-345.69599999999991</v>
      </c>
      <c r="AF53" s="15">
        <v>-349.23610000000008</v>
      </c>
      <c r="AG53" s="15">
        <v>-351.3716000000004</v>
      </c>
    </row>
    <row r="54" spans="1:33" x14ac:dyDescent="0.25">
      <c r="A54" s="4" t="s">
        <v>56</v>
      </c>
      <c r="B54" s="4" t="s">
        <v>31</v>
      </c>
      <c r="C54" s="15">
        <v>-8.2488630770588998</v>
      </c>
      <c r="D54" s="15">
        <v>-8.2488630770588998</v>
      </c>
      <c r="E54" s="15">
        <v>-8.2488630770588998</v>
      </c>
      <c r="F54" s="15">
        <v>-8.2488630770588998</v>
      </c>
      <c r="G54" s="15">
        <v>-8.2488630770588998</v>
      </c>
      <c r="H54" s="15">
        <v>-8.2488630770586724</v>
      </c>
      <c r="I54" s="15">
        <v>-8.2488630770586724</v>
      </c>
      <c r="J54" s="15">
        <v>-8.2488630770586724</v>
      </c>
      <c r="K54" s="15">
        <v>-8.248863077058445</v>
      </c>
      <c r="L54" s="15">
        <v>-8.2488630770586724</v>
      </c>
      <c r="M54" s="15">
        <v>-8.2488630770586724</v>
      </c>
      <c r="N54" s="15">
        <v>-8.2488630770586724</v>
      </c>
      <c r="O54" s="15">
        <v>-8.2488630770586724</v>
      </c>
      <c r="P54" s="15">
        <v>-8.2488630770586724</v>
      </c>
      <c r="Q54" s="15">
        <v>-8.2488630770586724</v>
      </c>
      <c r="R54" s="15">
        <v>-8.2488630770586724</v>
      </c>
      <c r="S54" s="15">
        <v>-8.2488630770586724</v>
      </c>
      <c r="T54" s="15">
        <v>-8.2488630770586724</v>
      </c>
      <c r="U54" s="15">
        <v>-8.2488630770586724</v>
      </c>
      <c r="V54" s="15">
        <v>-8.2488630770586724</v>
      </c>
      <c r="W54" s="15">
        <v>-8.2488630770586724</v>
      </c>
      <c r="X54" s="15">
        <v>-8.2488630770586724</v>
      </c>
      <c r="Y54" s="15">
        <v>-8.2488630770586724</v>
      </c>
      <c r="Z54" s="15">
        <v>-8.2488630770586724</v>
      </c>
      <c r="AA54" s="15">
        <v>-8.2488630770586724</v>
      </c>
      <c r="AB54" s="15">
        <v>-8.2488630770586724</v>
      </c>
      <c r="AC54" s="15">
        <v>-8.2488630770586724</v>
      </c>
      <c r="AD54" s="15">
        <v>-8.2488630770586724</v>
      </c>
      <c r="AE54" s="15">
        <v>-8.2488630770586724</v>
      </c>
      <c r="AF54" s="15">
        <v>-8.2488630770586724</v>
      </c>
      <c r="AG54" s="15">
        <v>-8.2488630770586724</v>
      </c>
    </row>
    <row r="55" spans="1:33" x14ac:dyDescent="0.25">
      <c r="A55" s="4" t="s">
        <v>57</v>
      </c>
      <c r="B55" s="4" t="s">
        <v>31</v>
      </c>
      <c r="C55" s="15">
        <v>-1.1831069999999997</v>
      </c>
      <c r="D55" s="15">
        <v>-1.8690099999999994</v>
      </c>
      <c r="E55" s="15">
        <v>-1.887710000000002</v>
      </c>
      <c r="F55" s="15">
        <v>-1.1871799999999979</v>
      </c>
      <c r="G55" s="15">
        <v>-0.50485000000000113</v>
      </c>
      <c r="H55" s="15">
        <v>0.17198999999999742</v>
      </c>
      <c r="I55" s="15">
        <v>0.49511000000000038</v>
      </c>
      <c r="J55" s="15">
        <v>0.69567999999999941</v>
      </c>
      <c r="K55" s="15">
        <v>0.83471000000000117</v>
      </c>
      <c r="L55" s="15">
        <v>0.9530200000000022</v>
      </c>
      <c r="M55" s="15">
        <v>1.4547799999999995</v>
      </c>
      <c r="N55" s="15">
        <v>1.4393999999999991</v>
      </c>
      <c r="O55" s="15">
        <v>1.7881199999999993</v>
      </c>
      <c r="P55" s="15">
        <v>0.84353000000000122</v>
      </c>
      <c r="Q55" s="15">
        <v>1.3549100000000003</v>
      </c>
      <c r="R55" s="15">
        <v>0.61687000000000225</v>
      </c>
      <c r="S55" s="15">
        <v>0.69353999999999871</v>
      </c>
      <c r="T55" s="15">
        <v>0.29314000000000107</v>
      </c>
      <c r="U55" s="15">
        <v>0.45959999999999823</v>
      </c>
      <c r="V55" s="15">
        <v>0.12597000000000236</v>
      </c>
      <c r="W55" s="15">
        <v>7.6919999999997657E-2</v>
      </c>
      <c r="X55" s="15">
        <v>7.5940000000002783E-2</v>
      </c>
      <c r="Y55" s="15">
        <v>0.12880999999999787</v>
      </c>
      <c r="Z55" s="15">
        <v>-4.3500000000022965E-3</v>
      </c>
      <c r="AA55" s="15">
        <v>1.2219999999999231E-2</v>
      </c>
      <c r="AB55" s="15">
        <v>8.6100000000008947E-3</v>
      </c>
      <c r="AC55" s="15">
        <v>6.0600000000000875E-2</v>
      </c>
      <c r="AD55" s="15">
        <v>3.5400000000002763E-2</v>
      </c>
      <c r="AE55" s="15">
        <v>-1.8509999999999138E-2</v>
      </c>
      <c r="AF55" s="15">
        <v>-4.2369999999998242E-2</v>
      </c>
      <c r="AG55" s="15">
        <v>-8.5589999999999833E-2</v>
      </c>
    </row>
    <row r="56" spans="1:33" x14ac:dyDescent="0.25">
      <c r="A56" s="4" t="s">
        <v>29</v>
      </c>
      <c r="B56" s="4" t="s">
        <v>31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</row>
    <row r="57" spans="1:33" x14ac:dyDescent="0.25">
      <c r="A57" s="4" t="s">
        <v>30</v>
      </c>
      <c r="B57" s="4" t="s">
        <v>31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</row>
    <row r="75" spans="1:34" ht="18.75" x14ac:dyDescent="0.3">
      <c r="A75" s="11" t="s">
        <v>81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21">
        <v>0</v>
      </c>
    </row>
    <row r="76" spans="1:34" x14ac:dyDescent="0.25">
      <c r="A76" s="1" t="s">
        <v>38</v>
      </c>
      <c r="B76" s="1"/>
      <c r="C76" s="1">
        <f>C42</f>
        <v>2020</v>
      </c>
      <c r="D76" s="1">
        <f t="shared" ref="D76:AG76" si="4">D42</f>
        <v>2021</v>
      </c>
      <c r="E76" s="1">
        <f t="shared" si="4"/>
        <v>2022</v>
      </c>
      <c r="F76" s="1">
        <f t="shared" si="4"/>
        <v>2023</v>
      </c>
      <c r="G76" s="1">
        <f t="shared" si="4"/>
        <v>2024</v>
      </c>
      <c r="H76" s="1">
        <f t="shared" si="4"/>
        <v>2025</v>
      </c>
      <c r="I76" s="1">
        <f t="shared" si="4"/>
        <v>2026</v>
      </c>
      <c r="J76" s="1">
        <f t="shared" si="4"/>
        <v>2027</v>
      </c>
      <c r="K76" s="1">
        <f t="shared" si="4"/>
        <v>2028</v>
      </c>
      <c r="L76" s="1">
        <f t="shared" si="4"/>
        <v>2029</v>
      </c>
      <c r="M76" s="1">
        <f t="shared" si="4"/>
        <v>2030</v>
      </c>
      <c r="N76" s="1">
        <f t="shared" si="4"/>
        <v>2031</v>
      </c>
      <c r="O76" s="1">
        <f t="shared" si="4"/>
        <v>2032</v>
      </c>
      <c r="P76" s="1">
        <f t="shared" si="4"/>
        <v>2033</v>
      </c>
      <c r="Q76" s="1">
        <f t="shared" si="4"/>
        <v>2034</v>
      </c>
      <c r="R76" s="1">
        <f t="shared" si="4"/>
        <v>2035</v>
      </c>
      <c r="S76" s="1">
        <f t="shared" si="4"/>
        <v>2036</v>
      </c>
      <c r="T76" s="1">
        <f t="shared" si="4"/>
        <v>2037</v>
      </c>
      <c r="U76" s="1">
        <f t="shared" si="4"/>
        <v>2038</v>
      </c>
      <c r="V76" s="1">
        <f t="shared" si="4"/>
        <v>2039</v>
      </c>
      <c r="W76" s="1">
        <f t="shared" si="4"/>
        <v>2040</v>
      </c>
      <c r="X76" s="1">
        <f t="shared" si="4"/>
        <v>2041</v>
      </c>
      <c r="Y76" s="1">
        <f t="shared" si="4"/>
        <v>2042</v>
      </c>
      <c r="Z76" s="1">
        <f t="shared" si="4"/>
        <v>2043</v>
      </c>
      <c r="AA76" s="1">
        <f t="shared" si="4"/>
        <v>2044</v>
      </c>
      <c r="AB76" s="1">
        <f t="shared" si="4"/>
        <v>2045</v>
      </c>
      <c r="AC76" s="1">
        <f t="shared" si="4"/>
        <v>2046</v>
      </c>
      <c r="AD76" s="1">
        <f t="shared" si="4"/>
        <v>2047</v>
      </c>
      <c r="AE76" s="1">
        <f t="shared" si="4"/>
        <v>2048</v>
      </c>
      <c r="AF76" s="1">
        <f t="shared" si="4"/>
        <v>2049</v>
      </c>
      <c r="AG76" s="1">
        <f t="shared" si="4"/>
        <v>2050</v>
      </c>
    </row>
    <row r="77" spans="1:34" x14ac:dyDescent="0.25">
      <c r="A77" s="12" t="s">
        <v>58</v>
      </c>
      <c r="B77" s="12" t="s">
        <v>35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238.2</v>
      </c>
      <c r="I77" s="27">
        <v>238.2</v>
      </c>
      <c r="J77" s="27">
        <v>238.2</v>
      </c>
      <c r="K77" s="27">
        <v>476.4</v>
      </c>
      <c r="L77" s="27">
        <v>1422.6</v>
      </c>
      <c r="M77" s="27">
        <v>1422.6</v>
      </c>
      <c r="N77" s="27">
        <v>2354.8000000000002</v>
      </c>
      <c r="O77" s="27">
        <v>2354.8000000000002</v>
      </c>
      <c r="P77" s="27">
        <v>3301</v>
      </c>
      <c r="Q77" s="27">
        <v>3301</v>
      </c>
      <c r="R77" s="27">
        <v>3995</v>
      </c>
      <c r="S77" s="27">
        <v>4233.2</v>
      </c>
      <c r="T77" s="27">
        <v>5179.3999999999996</v>
      </c>
      <c r="U77" s="27">
        <v>5873.4</v>
      </c>
      <c r="V77" s="27">
        <v>6581.4</v>
      </c>
      <c r="W77" s="27">
        <v>7275.4</v>
      </c>
      <c r="X77" s="27">
        <v>7513.5999999999995</v>
      </c>
      <c r="Y77" s="27">
        <v>8221.5999999999985</v>
      </c>
      <c r="Z77" s="27">
        <v>8221.5999999999985</v>
      </c>
      <c r="AA77" s="27">
        <v>8915.5999999999985</v>
      </c>
      <c r="AB77" s="27">
        <v>8915.5999999999985</v>
      </c>
      <c r="AC77" s="27">
        <v>9609.5999999999985</v>
      </c>
      <c r="AD77" s="27">
        <v>9609.5999999999985</v>
      </c>
      <c r="AE77" s="27">
        <v>10303.599999999999</v>
      </c>
      <c r="AF77" s="27">
        <v>10303.599999999999</v>
      </c>
      <c r="AG77" s="27">
        <v>10997.599999999999</v>
      </c>
    </row>
    <row r="78" spans="1:34" x14ac:dyDescent="0.25">
      <c r="A78" s="12" t="s">
        <v>46</v>
      </c>
      <c r="B78" s="12" t="s">
        <v>35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694.5</v>
      </c>
      <c r="Q78" s="27">
        <v>694.5</v>
      </c>
      <c r="R78" s="27">
        <v>1389</v>
      </c>
      <c r="S78" s="27">
        <v>1389</v>
      </c>
      <c r="T78" s="27">
        <v>2083.5</v>
      </c>
      <c r="U78" s="27">
        <v>2083.5</v>
      </c>
      <c r="V78" s="27">
        <v>2778</v>
      </c>
      <c r="W78" s="27">
        <v>2778</v>
      </c>
      <c r="X78" s="27">
        <v>2778</v>
      </c>
      <c r="Y78" s="27">
        <v>2778</v>
      </c>
      <c r="Z78" s="27">
        <v>3472.5</v>
      </c>
      <c r="AA78" s="27">
        <v>3472.5</v>
      </c>
      <c r="AB78" s="27">
        <v>3472.5</v>
      </c>
      <c r="AC78" s="27">
        <v>3472.5</v>
      </c>
      <c r="AD78" s="27">
        <v>3472.5</v>
      </c>
      <c r="AE78" s="27">
        <v>3472.5</v>
      </c>
      <c r="AF78" s="27">
        <v>4167</v>
      </c>
      <c r="AG78" s="27">
        <v>4167</v>
      </c>
    </row>
    <row r="79" spans="1:34" x14ac:dyDescent="0.25">
      <c r="A79" s="12" t="s">
        <v>47</v>
      </c>
      <c r="B79" s="12" t="s">
        <v>35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</row>
    <row r="80" spans="1:34" x14ac:dyDescent="0.25">
      <c r="A80" s="12" t="s">
        <v>48</v>
      </c>
      <c r="B80" s="12" t="s">
        <v>35</v>
      </c>
      <c r="C80" s="27">
        <v>129.19999999999999</v>
      </c>
      <c r="D80" s="27">
        <v>258.39999999999998</v>
      </c>
      <c r="E80" s="27">
        <v>516.79999999999995</v>
      </c>
      <c r="F80" s="27">
        <v>646</v>
      </c>
      <c r="G80" s="27">
        <v>775.2</v>
      </c>
      <c r="H80" s="27">
        <v>904.40000000000009</v>
      </c>
      <c r="I80" s="27">
        <v>1233.8000000000002</v>
      </c>
      <c r="J80" s="27">
        <v>1527.7000000000003</v>
      </c>
      <c r="K80" s="27">
        <v>1786.1000000000004</v>
      </c>
      <c r="L80" s="27">
        <v>1786.1000000000004</v>
      </c>
      <c r="M80" s="27">
        <v>2188.6000000000004</v>
      </c>
      <c r="N80" s="27">
        <v>2635.7000000000003</v>
      </c>
      <c r="O80" s="27">
        <v>3210.9000000000005</v>
      </c>
      <c r="P80" s="27">
        <v>3923.3000000000006</v>
      </c>
      <c r="Q80" s="27">
        <v>5326.4000000000005</v>
      </c>
      <c r="R80" s="27">
        <v>5820.5000000000009</v>
      </c>
      <c r="S80" s="27">
        <v>6972.0000000000009</v>
      </c>
      <c r="T80" s="27">
        <v>7267.0000000000009</v>
      </c>
      <c r="U80" s="27">
        <v>7829.6000000000013</v>
      </c>
      <c r="V80" s="27">
        <v>8505.4000000000015</v>
      </c>
      <c r="W80" s="27">
        <v>8634.6000000000022</v>
      </c>
      <c r="X80" s="27">
        <v>9345.9000000000015</v>
      </c>
      <c r="Y80" s="27">
        <v>9956.6000000000022</v>
      </c>
      <c r="Z80" s="27">
        <v>11056.600000000002</v>
      </c>
      <c r="AA80" s="27">
        <v>11833.100000000002</v>
      </c>
      <c r="AB80" s="27">
        <v>12127.000000000002</v>
      </c>
      <c r="AC80" s="27">
        <v>12420.900000000001</v>
      </c>
      <c r="AD80" s="27">
        <v>12916.100000000002</v>
      </c>
      <c r="AE80" s="27">
        <v>13607.900000000001</v>
      </c>
      <c r="AF80" s="27">
        <v>14231.2</v>
      </c>
      <c r="AG80" s="27">
        <v>14231.2</v>
      </c>
      <c r="AH80" s="12"/>
    </row>
    <row r="81" spans="1:33" x14ac:dyDescent="0.25">
      <c r="A81" s="12" t="s">
        <v>49</v>
      </c>
      <c r="B81" s="12" t="s">
        <v>35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780.5</v>
      </c>
      <c r="K81" s="27">
        <v>780.5</v>
      </c>
      <c r="L81" s="27">
        <v>1318.7</v>
      </c>
      <c r="M81" s="27">
        <v>1856.9</v>
      </c>
      <c r="N81" s="27">
        <v>2471.5</v>
      </c>
      <c r="O81" s="27">
        <v>3379.5</v>
      </c>
      <c r="P81" s="27">
        <v>3616.5</v>
      </c>
      <c r="Q81" s="27">
        <v>4631.3</v>
      </c>
      <c r="R81" s="27">
        <v>5590.8</v>
      </c>
      <c r="S81" s="27">
        <v>7055.2000000000007</v>
      </c>
      <c r="T81" s="27">
        <v>7593.4000000000005</v>
      </c>
      <c r="U81" s="27">
        <v>8139.6</v>
      </c>
      <c r="V81" s="27">
        <v>8630.5</v>
      </c>
      <c r="W81" s="27">
        <v>9121.4</v>
      </c>
      <c r="X81" s="27">
        <v>10384.799999999999</v>
      </c>
      <c r="Y81" s="27">
        <v>11477.199999999999</v>
      </c>
      <c r="Z81" s="27">
        <v>12269.3</v>
      </c>
      <c r="AA81" s="27">
        <v>12523.199999999999</v>
      </c>
      <c r="AB81" s="27">
        <v>14095.8</v>
      </c>
      <c r="AC81" s="27">
        <v>15130.199999999999</v>
      </c>
      <c r="AD81" s="27">
        <v>15384.099999999999</v>
      </c>
      <c r="AE81" s="27">
        <v>16184.199999999999</v>
      </c>
      <c r="AF81" s="27">
        <v>16438.099999999999</v>
      </c>
      <c r="AG81" s="27">
        <v>17072</v>
      </c>
    </row>
    <row r="82" spans="1:33" x14ac:dyDescent="0.25">
      <c r="A82" s="12" t="s">
        <v>50</v>
      </c>
      <c r="B82" s="12" t="s">
        <v>35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</row>
    <row r="83" spans="1:33" x14ac:dyDescent="0.25">
      <c r="A83" s="12" t="s">
        <v>51</v>
      </c>
      <c r="B83" s="12" t="s">
        <v>35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</row>
    <row r="84" spans="1:33" x14ac:dyDescent="0.25">
      <c r="A84" s="12" t="s">
        <v>52</v>
      </c>
      <c r="B84" s="12" t="s">
        <v>35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</row>
    <row r="85" spans="1:33" x14ac:dyDescent="0.25">
      <c r="A85" s="12" t="s">
        <v>53</v>
      </c>
      <c r="B85" s="12" t="s">
        <v>35</v>
      </c>
      <c r="C85" s="27">
        <v>184.36199999999997</v>
      </c>
      <c r="D85" s="27">
        <v>184.36199999999997</v>
      </c>
      <c r="E85" s="27">
        <v>184.36199999999997</v>
      </c>
      <c r="F85" s="27">
        <v>184.36199999999997</v>
      </c>
      <c r="G85" s="27">
        <v>184.36199999999997</v>
      </c>
      <c r="H85" s="27">
        <v>184.36199999999997</v>
      </c>
      <c r="I85" s="27">
        <v>184.36199999999997</v>
      </c>
      <c r="J85" s="27">
        <v>184.36199999999997</v>
      </c>
      <c r="K85" s="27">
        <v>184.36199999999997</v>
      </c>
      <c r="L85" s="27">
        <v>184.36199999999997</v>
      </c>
      <c r="M85" s="27">
        <v>184.36199999999997</v>
      </c>
      <c r="N85" s="27">
        <v>184.36199999999997</v>
      </c>
      <c r="O85" s="27">
        <v>184.36199999999997</v>
      </c>
      <c r="P85" s="27">
        <v>184.36199999999997</v>
      </c>
      <c r="Q85" s="27">
        <v>184.36199999999997</v>
      </c>
      <c r="R85" s="27">
        <v>184.36199999999997</v>
      </c>
      <c r="S85" s="27">
        <v>184.36199999999997</v>
      </c>
      <c r="T85" s="27">
        <v>184.36199999999997</v>
      </c>
      <c r="U85" s="27">
        <v>184.36199999999997</v>
      </c>
      <c r="V85" s="27">
        <v>184.36199999999997</v>
      </c>
      <c r="W85" s="27">
        <v>184.36199999999997</v>
      </c>
      <c r="X85" s="27">
        <v>184.36199999999997</v>
      </c>
      <c r="Y85" s="27">
        <v>184.36199999999997</v>
      </c>
      <c r="Z85" s="27">
        <v>184.36199999999997</v>
      </c>
      <c r="AA85" s="27">
        <v>184.36199999999997</v>
      </c>
      <c r="AB85" s="27">
        <v>184.36199999999997</v>
      </c>
      <c r="AC85" s="27">
        <v>184.36199999999997</v>
      </c>
      <c r="AD85" s="27">
        <v>184.36199999999997</v>
      </c>
      <c r="AE85" s="27">
        <v>184.36199999999997</v>
      </c>
      <c r="AF85" s="27">
        <v>184.36199999999997</v>
      </c>
      <c r="AG85" s="27">
        <v>184.36199999999997</v>
      </c>
    </row>
    <row r="86" spans="1:33" x14ac:dyDescent="0.25">
      <c r="A86" s="12" t="s">
        <v>54</v>
      </c>
      <c r="B86" s="12" t="s">
        <v>35</v>
      </c>
      <c r="C86" s="27">
        <v>5794.2435900911332</v>
      </c>
      <c r="D86" s="27">
        <v>5794.2435900911332</v>
      </c>
      <c r="E86" s="27">
        <v>5794.2435900911332</v>
      </c>
      <c r="F86" s="27">
        <v>5794.2435900911332</v>
      </c>
      <c r="G86" s="27">
        <v>5794.2435900911332</v>
      </c>
      <c r="H86" s="27">
        <v>5794.2435900911332</v>
      </c>
      <c r="I86" s="27">
        <v>5794.2435900911332</v>
      </c>
      <c r="J86" s="27">
        <v>5961.2435900911332</v>
      </c>
      <c r="K86" s="27">
        <v>5961.2435900911332</v>
      </c>
      <c r="L86" s="27">
        <v>5961.2435900911332</v>
      </c>
      <c r="M86" s="27">
        <v>5961.2435900911332</v>
      </c>
      <c r="N86" s="27">
        <v>5961.2435900911332</v>
      </c>
      <c r="O86" s="27">
        <v>5961.2435900911332</v>
      </c>
      <c r="P86" s="27">
        <v>5961.2435900911332</v>
      </c>
      <c r="Q86" s="27">
        <v>5961.2435900911332</v>
      </c>
      <c r="R86" s="27">
        <v>5961.2435900911332</v>
      </c>
      <c r="S86" s="27">
        <v>5961.2435900911332</v>
      </c>
      <c r="T86" s="27">
        <v>5961.2435900911332</v>
      </c>
      <c r="U86" s="27">
        <v>5961.2435900911332</v>
      </c>
      <c r="V86" s="27">
        <v>5961.2435900911332</v>
      </c>
      <c r="W86" s="27">
        <v>5961.2435900911332</v>
      </c>
      <c r="X86" s="27">
        <v>5961.2435900911332</v>
      </c>
      <c r="Y86" s="27">
        <v>5961.2435900911332</v>
      </c>
      <c r="Z86" s="27">
        <v>5961.2435900911332</v>
      </c>
      <c r="AA86" s="27">
        <v>5961.2435900911332</v>
      </c>
      <c r="AB86" s="27">
        <v>5961.2435900911332</v>
      </c>
      <c r="AC86" s="27">
        <v>5961.2435900911332</v>
      </c>
      <c r="AD86" s="27">
        <v>5961.2435900911332</v>
      </c>
      <c r="AE86" s="27">
        <v>5961.2435900911332</v>
      </c>
      <c r="AF86" s="27">
        <v>5961.2435900911332</v>
      </c>
      <c r="AG86" s="27">
        <v>5961.2435900911332</v>
      </c>
    </row>
    <row r="87" spans="1:33" x14ac:dyDescent="0.25">
      <c r="A87" s="12" t="s">
        <v>55</v>
      </c>
      <c r="B87" s="12" t="s">
        <v>35</v>
      </c>
      <c r="C87" s="27">
        <v>238.82</v>
      </c>
      <c r="D87" s="27">
        <v>248.82</v>
      </c>
      <c r="E87" s="27">
        <v>248.82</v>
      </c>
      <c r="F87" s="27">
        <v>248.82</v>
      </c>
      <c r="G87" s="27">
        <v>248.82</v>
      </c>
      <c r="H87" s="27">
        <v>266.32</v>
      </c>
      <c r="I87" s="27">
        <v>283.82</v>
      </c>
      <c r="J87" s="27">
        <v>298.91660000000002</v>
      </c>
      <c r="K87" s="27">
        <v>314.86610000000002</v>
      </c>
      <c r="L87" s="27">
        <v>316.74550000000005</v>
      </c>
      <c r="M87" s="27">
        <v>318.9889</v>
      </c>
      <c r="N87" s="27">
        <v>320.2056</v>
      </c>
      <c r="O87" s="27">
        <v>320.2056</v>
      </c>
      <c r="P87" s="27">
        <v>320.2056</v>
      </c>
      <c r="Q87" s="27">
        <v>320.2056</v>
      </c>
      <c r="R87" s="27">
        <v>320.2056</v>
      </c>
      <c r="S87" s="27">
        <v>320.2056</v>
      </c>
      <c r="T87" s="27">
        <v>320.2056</v>
      </c>
      <c r="U87" s="27">
        <v>320.2056</v>
      </c>
      <c r="V87" s="27">
        <v>320.2056</v>
      </c>
      <c r="W87" s="27">
        <v>320.2056</v>
      </c>
      <c r="X87" s="27">
        <v>320.2056</v>
      </c>
      <c r="Y87" s="27">
        <v>320.2056</v>
      </c>
      <c r="Z87" s="27">
        <v>320.2056</v>
      </c>
      <c r="AA87" s="27">
        <v>320.2056</v>
      </c>
      <c r="AB87" s="27">
        <v>320.2056</v>
      </c>
      <c r="AC87" s="27">
        <v>320.2056</v>
      </c>
      <c r="AD87" s="27">
        <v>320.2056</v>
      </c>
      <c r="AE87" s="27">
        <v>320.2056</v>
      </c>
      <c r="AF87" s="27">
        <v>320.2056</v>
      </c>
      <c r="AG87" s="27">
        <v>320.2056</v>
      </c>
    </row>
    <row r="88" spans="1:33" x14ac:dyDescent="0.25">
      <c r="A88" s="12" t="s">
        <v>56</v>
      </c>
      <c r="B88" s="12" t="s">
        <v>35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</row>
    <row r="89" spans="1:33" x14ac:dyDescent="0.25">
      <c r="A89" s="12" t="s">
        <v>57</v>
      </c>
      <c r="B89" s="12" t="s">
        <v>35</v>
      </c>
      <c r="C89" s="27">
        <v>2.5</v>
      </c>
      <c r="D89" s="27">
        <v>5</v>
      </c>
      <c r="E89" s="27">
        <v>5</v>
      </c>
      <c r="F89" s="27">
        <v>5</v>
      </c>
      <c r="G89" s="27">
        <v>5</v>
      </c>
      <c r="H89" s="27">
        <v>5</v>
      </c>
      <c r="I89" s="27">
        <v>5</v>
      </c>
      <c r="J89" s="27">
        <v>5</v>
      </c>
      <c r="K89" s="27">
        <v>5</v>
      </c>
      <c r="L89" s="27">
        <v>5</v>
      </c>
      <c r="M89" s="27">
        <v>5</v>
      </c>
      <c r="N89" s="27">
        <v>5</v>
      </c>
      <c r="O89" s="27">
        <v>5</v>
      </c>
      <c r="P89" s="27">
        <v>5</v>
      </c>
      <c r="Q89" s="27">
        <v>5</v>
      </c>
      <c r="R89" s="27">
        <v>5</v>
      </c>
      <c r="S89" s="27">
        <v>5</v>
      </c>
      <c r="T89" s="27">
        <v>5</v>
      </c>
      <c r="U89" s="27">
        <v>5</v>
      </c>
      <c r="V89" s="27">
        <v>5</v>
      </c>
      <c r="W89" s="27">
        <v>5</v>
      </c>
      <c r="X89" s="27">
        <v>5</v>
      </c>
      <c r="Y89" s="27">
        <v>5</v>
      </c>
      <c r="Z89" s="27">
        <v>5</v>
      </c>
      <c r="AA89" s="27">
        <v>5</v>
      </c>
      <c r="AB89" s="27">
        <v>5</v>
      </c>
      <c r="AC89" s="27">
        <v>5</v>
      </c>
      <c r="AD89" s="27">
        <v>5</v>
      </c>
      <c r="AE89" s="27">
        <v>5</v>
      </c>
      <c r="AF89" s="27">
        <v>5</v>
      </c>
      <c r="AG89" s="27">
        <v>5</v>
      </c>
    </row>
    <row r="90" spans="1:33" x14ac:dyDescent="0.25">
      <c r="A90" s="12" t="s">
        <v>29</v>
      </c>
      <c r="B90" s="12" t="s">
        <v>35</v>
      </c>
      <c r="C90" s="27">
        <v>2140.0345076829335</v>
      </c>
      <c r="D90" s="27">
        <v>2427.6200424304916</v>
      </c>
      <c r="E90" s="27">
        <v>2703.9049190749229</v>
      </c>
      <c r="F90" s="27">
        <v>2947.3988410101456</v>
      </c>
      <c r="G90" s="27">
        <v>3163.2331862023193</v>
      </c>
      <c r="H90" s="27">
        <v>3376.3687617857422</v>
      </c>
      <c r="I90" s="27">
        <v>3549.7384244157001</v>
      </c>
      <c r="J90" s="27">
        <v>3705.0893650976359</v>
      </c>
      <c r="K90" s="27">
        <v>3849.3319237169335</v>
      </c>
      <c r="L90" s="27">
        <v>4016.7060894369879</v>
      </c>
      <c r="M90" s="27">
        <v>4174.513619569364</v>
      </c>
      <c r="N90" s="27">
        <v>4321.7700258391187</v>
      </c>
      <c r="O90" s="27">
        <v>4471.4493980299712</v>
      </c>
      <c r="P90" s="27">
        <v>4623.3388662037241</v>
      </c>
      <c r="Q90" s="27">
        <v>4766.2958867164116</v>
      </c>
      <c r="R90" s="27">
        <v>4902.5674731344907</v>
      </c>
      <c r="S90" s="27">
        <v>5049.4314379995785</v>
      </c>
      <c r="T90" s="27">
        <v>5198.7020176451506</v>
      </c>
      <c r="U90" s="27">
        <v>5349.3151811713387</v>
      </c>
      <c r="V90" s="27">
        <v>5501.8983867423622</v>
      </c>
      <c r="W90" s="27">
        <v>5658.3309211541737</v>
      </c>
      <c r="X90" s="27">
        <v>5812.8139852938866</v>
      </c>
      <c r="Y90" s="27">
        <v>5976.9087163555005</v>
      </c>
      <c r="Z90" s="27">
        <v>6145.9029359872793</v>
      </c>
      <c r="AA90" s="27">
        <v>6321.1978050055268</v>
      </c>
      <c r="AB90" s="27">
        <v>6496.9374243971934</v>
      </c>
      <c r="AC90" s="27">
        <v>6673.8221930990703</v>
      </c>
      <c r="AD90" s="27">
        <v>6854.3363728012455</v>
      </c>
      <c r="AE90" s="27">
        <v>7043.5433400096381</v>
      </c>
      <c r="AF90" s="27">
        <v>7236.4071550742929</v>
      </c>
      <c r="AG90" s="27">
        <v>7421.9954951746777</v>
      </c>
    </row>
    <row r="91" spans="1:33" x14ac:dyDescent="0.25">
      <c r="A91" s="12" t="s">
        <v>30</v>
      </c>
      <c r="B91" s="12" t="s">
        <v>35</v>
      </c>
      <c r="C91" s="27">
        <v>721.04997372696801</v>
      </c>
      <c r="D91" s="27">
        <v>942.00065437434432</v>
      </c>
      <c r="E91" s="27">
        <v>1158.3057947387283</v>
      </c>
      <c r="F91" s="27">
        <v>1364.008451919846</v>
      </c>
      <c r="G91" s="27">
        <v>1571.8707532407104</v>
      </c>
      <c r="H91" s="27">
        <v>1772.7895831032038</v>
      </c>
      <c r="I91" s="27">
        <v>1976.6376640318931</v>
      </c>
      <c r="J91" s="27">
        <v>2174.9752914537062</v>
      </c>
      <c r="K91" s="27">
        <v>2375.3685828757693</v>
      </c>
      <c r="L91" s="27">
        <v>2598.0780583207566</v>
      </c>
      <c r="M91" s="27">
        <v>2800.3350180047414</v>
      </c>
      <c r="N91" s="27">
        <v>2986.8103844734887</v>
      </c>
      <c r="O91" s="27">
        <v>3168.2265243080042</v>
      </c>
      <c r="P91" s="27">
        <v>3349.9275172301927</v>
      </c>
      <c r="Q91" s="27">
        <v>3534.6873164672365</v>
      </c>
      <c r="R91" s="27">
        <v>3699.8617448487307</v>
      </c>
      <c r="S91" s="27">
        <v>3883.5112038210013</v>
      </c>
      <c r="T91" s="27">
        <v>4062.6282782201765</v>
      </c>
      <c r="U91" s="27">
        <v>4239.9112116840679</v>
      </c>
      <c r="V91" s="27">
        <v>4414.3776406291572</v>
      </c>
      <c r="W91" s="27">
        <v>4586.5117333814942</v>
      </c>
      <c r="X91" s="27">
        <v>4760.6504247877347</v>
      </c>
      <c r="Y91" s="27">
        <v>4936.6272165527971</v>
      </c>
      <c r="Z91" s="27">
        <v>5114.5565432026433</v>
      </c>
      <c r="AA91" s="27">
        <v>5294.6042071725587</v>
      </c>
      <c r="AB91" s="27">
        <v>5469.3607789460411</v>
      </c>
      <c r="AC91" s="27">
        <v>5648.396586664503</v>
      </c>
      <c r="AD91" s="27">
        <v>5831.7166779685303</v>
      </c>
      <c r="AE91" s="27">
        <v>6017.9958066946692</v>
      </c>
      <c r="AF91" s="27">
        <v>6208.9661268969949</v>
      </c>
      <c r="AG91" s="27">
        <v>6372.0706794500329</v>
      </c>
    </row>
    <row r="92" spans="1:33" x14ac:dyDescent="0.25">
      <c r="C92" s="27"/>
    </row>
    <row r="93" spans="1:33" x14ac:dyDescent="0.25">
      <c r="A93" s="1" t="s">
        <v>39</v>
      </c>
      <c r="B93" s="1"/>
      <c r="C93" s="1">
        <f>C76</f>
        <v>2020</v>
      </c>
      <c r="D93" s="1">
        <f t="shared" ref="D93:AG93" si="5">D76</f>
        <v>2021</v>
      </c>
      <c r="E93" s="1">
        <f t="shared" si="5"/>
        <v>2022</v>
      </c>
      <c r="F93" s="1">
        <f t="shared" si="5"/>
        <v>2023</v>
      </c>
      <c r="G93" s="1">
        <f t="shared" si="5"/>
        <v>2024</v>
      </c>
      <c r="H93" s="1">
        <f t="shared" si="5"/>
        <v>2025</v>
      </c>
      <c r="I93" s="1">
        <f t="shared" si="5"/>
        <v>2026</v>
      </c>
      <c r="J93" s="1">
        <f t="shared" si="5"/>
        <v>2027</v>
      </c>
      <c r="K93" s="1">
        <f t="shared" si="5"/>
        <v>2028</v>
      </c>
      <c r="L93" s="1">
        <f t="shared" si="5"/>
        <v>2029</v>
      </c>
      <c r="M93" s="1">
        <f t="shared" si="5"/>
        <v>2030</v>
      </c>
      <c r="N93" s="1">
        <f t="shared" si="5"/>
        <v>2031</v>
      </c>
      <c r="O93" s="1">
        <f t="shared" si="5"/>
        <v>2032</v>
      </c>
      <c r="P93" s="1">
        <f t="shared" si="5"/>
        <v>2033</v>
      </c>
      <c r="Q93" s="1">
        <f t="shared" si="5"/>
        <v>2034</v>
      </c>
      <c r="R93" s="1">
        <f t="shared" si="5"/>
        <v>2035</v>
      </c>
      <c r="S93" s="1">
        <f t="shared" si="5"/>
        <v>2036</v>
      </c>
      <c r="T93" s="1">
        <f t="shared" si="5"/>
        <v>2037</v>
      </c>
      <c r="U93" s="1">
        <f t="shared" si="5"/>
        <v>2038</v>
      </c>
      <c r="V93" s="1">
        <f t="shared" si="5"/>
        <v>2039</v>
      </c>
      <c r="W93" s="1">
        <f t="shared" si="5"/>
        <v>2040</v>
      </c>
      <c r="X93" s="1">
        <f t="shared" si="5"/>
        <v>2041</v>
      </c>
      <c r="Y93" s="1">
        <f t="shared" si="5"/>
        <v>2042</v>
      </c>
      <c r="Z93" s="1">
        <f t="shared" si="5"/>
        <v>2043</v>
      </c>
      <c r="AA93" s="1">
        <f t="shared" si="5"/>
        <v>2044</v>
      </c>
      <c r="AB93" s="1">
        <f t="shared" si="5"/>
        <v>2045</v>
      </c>
      <c r="AC93" s="1">
        <f t="shared" si="5"/>
        <v>2046</v>
      </c>
      <c r="AD93" s="1">
        <f t="shared" si="5"/>
        <v>2047</v>
      </c>
      <c r="AE93" s="1">
        <f t="shared" si="5"/>
        <v>2048</v>
      </c>
      <c r="AF93" s="1">
        <f t="shared" si="5"/>
        <v>2049</v>
      </c>
      <c r="AG93" s="1">
        <f t="shared" si="5"/>
        <v>2050</v>
      </c>
    </row>
    <row r="94" spans="1:33" x14ac:dyDescent="0.25">
      <c r="A94" s="4" t="s">
        <v>45</v>
      </c>
      <c r="B94" s="4" t="s">
        <v>35</v>
      </c>
      <c r="C94" s="15">
        <v>438.33</v>
      </c>
      <c r="D94" s="15">
        <v>438.33</v>
      </c>
      <c r="E94" s="15">
        <v>438.33</v>
      </c>
      <c r="F94" s="15">
        <v>438.33</v>
      </c>
      <c r="G94" s="15">
        <v>625.53</v>
      </c>
      <c r="H94" s="15">
        <v>807.93</v>
      </c>
      <c r="I94" s="15">
        <v>807.93</v>
      </c>
      <c r="J94" s="15">
        <v>807.93</v>
      </c>
      <c r="K94" s="15">
        <v>1010.49</v>
      </c>
      <c r="L94" s="15">
        <v>1213.05</v>
      </c>
      <c r="M94" s="15">
        <v>1213.05</v>
      </c>
      <c r="N94" s="15">
        <v>1213.05</v>
      </c>
      <c r="O94" s="15">
        <v>1424.25</v>
      </c>
      <c r="P94" s="15">
        <v>1424.25</v>
      </c>
      <c r="Q94" s="15">
        <v>1424.25</v>
      </c>
      <c r="R94" s="15">
        <v>1424.25</v>
      </c>
      <c r="S94" s="15">
        <v>1424.25</v>
      </c>
      <c r="T94" s="15">
        <v>1424.25</v>
      </c>
      <c r="U94" s="15">
        <v>1424.25</v>
      </c>
      <c r="V94" s="15">
        <v>1424.25</v>
      </c>
      <c r="W94" s="15">
        <v>1424.25</v>
      </c>
      <c r="X94" s="15">
        <v>1424.25</v>
      </c>
      <c r="Y94" s="15">
        <v>1424.25</v>
      </c>
      <c r="Z94" s="15">
        <v>1424.25</v>
      </c>
      <c r="AA94" s="15">
        <v>1424.25</v>
      </c>
      <c r="AB94" s="15">
        <v>1424.25</v>
      </c>
      <c r="AC94" s="15">
        <v>1424.25</v>
      </c>
      <c r="AD94" s="15">
        <v>1424.25</v>
      </c>
      <c r="AE94" s="15">
        <v>1424.25</v>
      </c>
      <c r="AF94" s="15">
        <v>1424.25</v>
      </c>
      <c r="AG94" s="15">
        <v>1424.25</v>
      </c>
    </row>
    <row r="95" spans="1:33" x14ac:dyDescent="0.25">
      <c r="A95" s="4" t="s">
        <v>46</v>
      </c>
      <c r="B95" s="4" t="s">
        <v>35</v>
      </c>
      <c r="C95" s="15">
        <v>744.64639999999997</v>
      </c>
      <c r="D95" s="15">
        <v>744.64639999999997</v>
      </c>
      <c r="E95" s="15">
        <v>744.64639999999997</v>
      </c>
      <c r="F95" s="15">
        <v>744.64639999999997</v>
      </c>
      <c r="G95" s="15">
        <v>744.64639999999997</v>
      </c>
      <c r="H95" s="15">
        <v>744.64639999999997</v>
      </c>
      <c r="I95" s="15">
        <v>744.64639999999997</v>
      </c>
      <c r="J95" s="15">
        <v>744.64639999999997</v>
      </c>
      <c r="K95" s="15">
        <v>744.64639999999997</v>
      </c>
      <c r="L95" s="15">
        <v>744.64639999999997</v>
      </c>
      <c r="M95" s="15">
        <v>744.64639999999997</v>
      </c>
      <c r="N95" s="15">
        <v>744.64639999999997</v>
      </c>
      <c r="O95" s="15">
        <v>1065.9104</v>
      </c>
      <c r="P95" s="15">
        <v>1387.1743999999999</v>
      </c>
      <c r="Q95" s="15">
        <v>1712.3023999999998</v>
      </c>
      <c r="R95" s="15">
        <v>2044.4223999999999</v>
      </c>
      <c r="S95" s="15">
        <v>2394.0223999999998</v>
      </c>
      <c r="T95" s="15">
        <v>2762.0223999999998</v>
      </c>
      <c r="U95" s="15">
        <v>3130.0223999999998</v>
      </c>
      <c r="V95" s="15">
        <v>3498.0223999999998</v>
      </c>
      <c r="W95" s="15">
        <v>3498.0223999999998</v>
      </c>
      <c r="X95" s="15">
        <v>3498.0223999999998</v>
      </c>
      <c r="Y95" s="15">
        <v>3498.0223999999998</v>
      </c>
      <c r="Z95" s="15">
        <v>3498.0223999999998</v>
      </c>
      <c r="AA95" s="15">
        <v>3498.0223999999998</v>
      </c>
      <c r="AB95" s="15">
        <v>3498.0223999999998</v>
      </c>
      <c r="AC95" s="15">
        <v>3498.0223999999998</v>
      </c>
      <c r="AD95" s="15">
        <v>3498.0223999999998</v>
      </c>
      <c r="AE95" s="15">
        <v>3498.0223999999998</v>
      </c>
      <c r="AF95" s="15">
        <v>3498.0223999999998</v>
      </c>
      <c r="AG95" s="15">
        <v>3498.0223999999998</v>
      </c>
    </row>
    <row r="96" spans="1:33" x14ac:dyDescent="0.25">
      <c r="A96" s="4" t="s">
        <v>47</v>
      </c>
      <c r="B96" s="4" t="s">
        <v>35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25">
      <c r="A97" s="4" t="s">
        <v>48</v>
      </c>
      <c r="B97" s="4" t="s">
        <v>35</v>
      </c>
      <c r="C97" s="15">
        <v>50.287100000000002</v>
      </c>
      <c r="D97" s="15">
        <v>115.9571</v>
      </c>
      <c r="E97" s="15">
        <v>115.9571</v>
      </c>
      <c r="F97" s="15">
        <v>115.9571</v>
      </c>
      <c r="G97" s="15">
        <v>115.9571</v>
      </c>
      <c r="H97" s="15">
        <v>115.9571</v>
      </c>
      <c r="I97" s="15">
        <v>115.9571</v>
      </c>
      <c r="J97" s="15">
        <v>115.9571</v>
      </c>
      <c r="K97" s="15">
        <v>115.9571</v>
      </c>
      <c r="L97" s="15">
        <v>115.9571</v>
      </c>
      <c r="M97" s="15">
        <v>115.9571</v>
      </c>
      <c r="N97" s="15">
        <v>115.9571</v>
      </c>
      <c r="O97" s="15">
        <v>314.47950000000003</v>
      </c>
      <c r="P97" s="15">
        <v>843.39453000000015</v>
      </c>
      <c r="Q97" s="15">
        <v>938.92453000000012</v>
      </c>
      <c r="R97" s="15">
        <v>1009.5789300000001</v>
      </c>
      <c r="S97" s="15">
        <v>1080.23333</v>
      </c>
      <c r="T97" s="15">
        <v>1080.23333</v>
      </c>
      <c r="U97" s="15">
        <v>1080.23333</v>
      </c>
      <c r="V97" s="15">
        <v>1080.23333</v>
      </c>
      <c r="W97" s="15">
        <v>1216.7871299999999</v>
      </c>
      <c r="X97" s="15">
        <v>1353.3409299999998</v>
      </c>
      <c r="Y97" s="15">
        <v>1733.43093</v>
      </c>
      <c r="Z97" s="15">
        <v>2005.0619299999998</v>
      </c>
      <c r="AA97" s="15">
        <v>2103.58493</v>
      </c>
      <c r="AB97" s="15">
        <v>2193.1349300000002</v>
      </c>
      <c r="AC97" s="15">
        <v>2193.1349300000002</v>
      </c>
      <c r="AD97" s="15">
        <v>2193.1349300000002</v>
      </c>
      <c r="AE97" s="15">
        <v>2193.1349300000002</v>
      </c>
      <c r="AF97" s="15">
        <v>2193.1349300000002</v>
      </c>
      <c r="AG97" s="15">
        <v>2193.1349300000002</v>
      </c>
    </row>
    <row r="98" spans="1:33" x14ac:dyDescent="0.25">
      <c r="A98" s="4" t="s">
        <v>49</v>
      </c>
      <c r="B98" s="4" t="s">
        <v>35</v>
      </c>
      <c r="C98" s="15">
        <v>461.95499999999998</v>
      </c>
      <c r="D98" s="15">
        <v>461.95499999999998</v>
      </c>
      <c r="E98" s="15">
        <v>461.95499999999998</v>
      </c>
      <c r="F98" s="15">
        <v>461.95499999999998</v>
      </c>
      <c r="G98" s="15">
        <v>461.95499999999998</v>
      </c>
      <c r="H98" s="15">
        <v>461.95499999999998</v>
      </c>
      <c r="I98" s="15">
        <v>461.95499999999998</v>
      </c>
      <c r="J98" s="15">
        <v>461.95499999999998</v>
      </c>
      <c r="K98" s="15">
        <v>461.95499999999998</v>
      </c>
      <c r="L98" s="15">
        <v>461.95499999999998</v>
      </c>
      <c r="M98" s="15">
        <v>461.95499999999998</v>
      </c>
      <c r="N98" s="15">
        <v>461.95499999999998</v>
      </c>
      <c r="O98" s="15">
        <v>461.95499999999998</v>
      </c>
      <c r="P98" s="15">
        <v>461.95499999999998</v>
      </c>
      <c r="Q98" s="15">
        <v>461.95499999999998</v>
      </c>
      <c r="R98" s="15">
        <v>461.95499999999998</v>
      </c>
      <c r="S98" s="15">
        <v>461.95499999999998</v>
      </c>
      <c r="T98" s="15">
        <v>461.95499999999998</v>
      </c>
      <c r="U98" s="15">
        <v>461.95499999999998</v>
      </c>
      <c r="V98" s="15">
        <v>461.95499999999998</v>
      </c>
      <c r="W98" s="15">
        <v>461.95499999999998</v>
      </c>
      <c r="X98" s="15">
        <v>461.95499999999998</v>
      </c>
      <c r="Y98" s="15">
        <v>461.95499999999998</v>
      </c>
      <c r="Z98" s="15">
        <v>461.95499999999998</v>
      </c>
      <c r="AA98" s="15">
        <v>461.95499999999998</v>
      </c>
      <c r="AB98" s="15">
        <v>461.95499999999998</v>
      </c>
      <c r="AC98" s="15">
        <v>461.95499999999998</v>
      </c>
      <c r="AD98" s="15">
        <v>461.95499999999998</v>
      </c>
      <c r="AE98" s="15">
        <v>461.95499999999998</v>
      </c>
      <c r="AF98" s="15">
        <v>461.95499999999998</v>
      </c>
      <c r="AG98" s="15">
        <v>461.95499999999998</v>
      </c>
    </row>
    <row r="99" spans="1:33" x14ac:dyDescent="0.25">
      <c r="A99" s="4" t="s">
        <v>50</v>
      </c>
      <c r="B99" s="4" t="s">
        <v>35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25">
      <c r="A100" s="4" t="s">
        <v>51</v>
      </c>
      <c r="B100" s="4" t="s">
        <v>35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</row>
    <row r="101" spans="1:33" x14ac:dyDescent="0.25">
      <c r="C101" s="15"/>
    </row>
    <row r="102" spans="1:33" x14ac:dyDescent="0.25">
      <c r="C102" s="15"/>
    </row>
    <row r="103" spans="1:33" x14ac:dyDescent="0.25">
      <c r="C103" s="15"/>
    </row>
    <row r="104" spans="1:33" x14ac:dyDescent="0.25">
      <c r="C104" s="15"/>
    </row>
    <row r="105" spans="1:33" x14ac:dyDescent="0.25">
      <c r="C105" s="15"/>
    </row>
    <row r="106" spans="1:33" x14ac:dyDescent="0.25">
      <c r="C106" s="15"/>
    </row>
    <row r="107" spans="1:33" x14ac:dyDescent="0.25">
      <c r="C107" s="15"/>
    </row>
    <row r="108" spans="1:33" x14ac:dyDescent="0.25">
      <c r="C108" s="15"/>
    </row>
    <row r="109" spans="1:33" x14ac:dyDescent="0.25">
      <c r="C109" s="15"/>
    </row>
    <row r="118" spans="1:33" ht="18.75" x14ac:dyDescent="0.3">
      <c r="A118" s="11" t="s">
        <v>82</v>
      </c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1">
        <v>0</v>
      </c>
    </row>
    <row r="119" spans="1:33" x14ac:dyDescent="0.25">
      <c r="A119" s="1" t="s">
        <v>11</v>
      </c>
      <c r="B119" s="1"/>
      <c r="C119" s="1">
        <f>C93</f>
        <v>2020</v>
      </c>
      <c r="D119" s="1">
        <f t="shared" ref="D119:AG119" si="6">D93</f>
        <v>2021</v>
      </c>
      <c r="E119" s="1">
        <f t="shared" si="6"/>
        <v>2022</v>
      </c>
      <c r="F119" s="1">
        <f t="shared" si="6"/>
        <v>2023</v>
      </c>
      <c r="G119" s="1">
        <f t="shared" si="6"/>
        <v>2024</v>
      </c>
      <c r="H119" s="1">
        <f t="shared" si="6"/>
        <v>2025</v>
      </c>
      <c r="I119" s="1">
        <f t="shared" si="6"/>
        <v>2026</v>
      </c>
      <c r="J119" s="1">
        <f t="shared" si="6"/>
        <v>2027</v>
      </c>
      <c r="K119" s="1">
        <f t="shared" si="6"/>
        <v>2028</v>
      </c>
      <c r="L119" s="1">
        <f t="shared" si="6"/>
        <v>2029</v>
      </c>
      <c r="M119" s="1">
        <f t="shared" si="6"/>
        <v>2030</v>
      </c>
      <c r="N119" s="1">
        <f t="shared" si="6"/>
        <v>2031</v>
      </c>
      <c r="O119" s="1">
        <f t="shared" si="6"/>
        <v>2032</v>
      </c>
      <c r="P119" s="1">
        <f t="shared" si="6"/>
        <v>2033</v>
      </c>
      <c r="Q119" s="1">
        <f t="shared" si="6"/>
        <v>2034</v>
      </c>
      <c r="R119" s="1">
        <f t="shared" si="6"/>
        <v>2035</v>
      </c>
      <c r="S119" s="1">
        <f t="shared" si="6"/>
        <v>2036</v>
      </c>
      <c r="T119" s="1">
        <f t="shared" si="6"/>
        <v>2037</v>
      </c>
      <c r="U119" s="1">
        <f t="shared" si="6"/>
        <v>2038</v>
      </c>
      <c r="V119" s="1">
        <f t="shared" si="6"/>
        <v>2039</v>
      </c>
      <c r="W119" s="1">
        <f t="shared" si="6"/>
        <v>2040</v>
      </c>
      <c r="X119" s="1">
        <f t="shared" si="6"/>
        <v>2041</v>
      </c>
      <c r="Y119" s="1">
        <f t="shared" si="6"/>
        <v>2042</v>
      </c>
      <c r="Z119" s="1">
        <f t="shared" si="6"/>
        <v>2043</v>
      </c>
      <c r="AA119" s="1">
        <f t="shared" si="6"/>
        <v>2044</v>
      </c>
      <c r="AB119" s="1">
        <f t="shared" si="6"/>
        <v>2045</v>
      </c>
      <c r="AC119" s="1">
        <f t="shared" si="6"/>
        <v>2046</v>
      </c>
      <c r="AD119" s="1">
        <f t="shared" si="6"/>
        <v>2047</v>
      </c>
      <c r="AE119" s="1">
        <f t="shared" si="6"/>
        <v>2048</v>
      </c>
      <c r="AF119" s="1">
        <f t="shared" si="6"/>
        <v>2049</v>
      </c>
      <c r="AG119" s="1">
        <f t="shared" si="6"/>
        <v>2050</v>
      </c>
    </row>
    <row r="120" spans="1:33" x14ac:dyDescent="0.25">
      <c r="A120" s="4" t="s">
        <v>23</v>
      </c>
      <c r="B120" s="4" t="s">
        <v>32</v>
      </c>
      <c r="C120" s="14">
        <v>36.11985808301889</v>
      </c>
      <c r="D120" s="14">
        <v>39.158387742068356</v>
      </c>
      <c r="E120" s="14">
        <v>42.087124482580613</v>
      </c>
      <c r="F120" s="14">
        <v>44.397405120737709</v>
      </c>
      <c r="G120" s="14">
        <v>48.513202571980578</v>
      </c>
      <c r="H120" s="14">
        <v>55.17049854881121</v>
      </c>
      <c r="I120" s="14">
        <v>61.738762637985246</v>
      </c>
      <c r="J120" s="14">
        <v>62.167101754709783</v>
      </c>
      <c r="K120" s="14">
        <v>67.428691856434213</v>
      </c>
      <c r="L120" s="14">
        <v>69.26272640833605</v>
      </c>
      <c r="M120" s="14">
        <v>71.428480815239226</v>
      </c>
      <c r="N120" s="14">
        <v>70.787073489137086</v>
      </c>
      <c r="O120" s="14">
        <v>71.974454032981143</v>
      </c>
      <c r="P120" s="14">
        <v>70.533511201789551</v>
      </c>
      <c r="Q120" s="14">
        <v>71.794657356519721</v>
      </c>
      <c r="R120" s="14">
        <v>71.419425282212899</v>
      </c>
      <c r="S120" s="14">
        <v>72.175767356196673</v>
      </c>
      <c r="T120" s="14">
        <v>70.563180033235241</v>
      </c>
      <c r="U120" s="14">
        <v>69.571059177509397</v>
      </c>
      <c r="V120" s="14">
        <v>70.850169117592557</v>
      </c>
      <c r="W120" s="14">
        <v>69.401740382792596</v>
      </c>
      <c r="X120" s="14">
        <v>70.158876333254028</v>
      </c>
      <c r="Y120" s="14">
        <v>70.44881211114226</v>
      </c>
      <c r="Z120" s="14">
        <v>69.13639067969315</v>
      </c>
      <c r="AA120" s="14">
        <v>70.011116103324767</v>
      </c>
      <c r="AB120" s="14">
        <v>69.214444226258848</v>
      </c>
      <c r="AC120" s="14">
        <v>70.070099512376316</v>
      </c>
      <c r="AD120" s="14">
        <v>69.928295626116736</v>
      </c>
      <c r="AE120" s="14">
        <v>68.617451202292287</v>
      </c>
      <c r="AF120" s="14">
        <v>70.047932759839185</v>
      </c>
      <c r="AG120" s="14">
        <v>69.158604815690907</v>
      </c>
    </row>
    <row r="121" spans="1:33" x14ac:dyDescent="0.25"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1:33" x14ac:dyDescent="0.25">
      <c r="A122" s="1" t="s">
        <v>10</v>
      </c>
      <c r="B122" s="1"/>
      <c r="C122" s="1">
        <f>C119</f>
        <v>2020</v>
      </c>
      <c r="D122" s="1">
        <f t="shared" ref="D122:AG122" si="7">D119</f>
        <v>2021</v>
      </c>
      <c r="E122" s="1">
        <f t="shared" si="7"/>
        <v>2022</v>
      </c>
      <c r="F122" s="1">
        <f t="shared" si="7"/>
        <v>2023</v>
      </c>
      <c r="G122" s="1">
        <f t="shared" si="7"/>
        <v>2024</v>
      </c>
      <c r="H122" s="1">
        <f t="shared" si="7"/>
        <v>2025</v>
      </c>
      <c r="I122" s="1">
        <f t="shared" si="7"/>
        <v>2026</v>
      </c>
      <c r="J122" s="1">
        <f t="shared" si="7"/>
        <v>2027</v>
      </c>
      <c r="K122" s="1">
        <f t="shared" si="7"/>
        <v>2028</v>
      </c>
      <c r="L122" s="1">
        <f t="shared" si="7"/>
        <v>2029</v>
      </c>
      <c r="M122" s="1">
        <f t="shared" si="7"/>
        <v>2030</v>
      </c>
      <c r="N122" s="1">
        <f t="shared" si="7"/>
        <v>2031</v>
      </c>
      <c r="O122" s="1">
        <f t="shared" si="7"/>
        <v>2032</v>
      </c>
      <c r="P122" s="1">
        <f t="shared" si="7"/>
        <v>2033</v>
      </c>
      <c r="Q122" s="1">
        <f t="shared" si="7"/>
        <v>2034</v>
      </c>
      <c r="R122" s="1">
        <f t="shared" si="7"/>
        <v>2035</v>
      </c>
      <c r="S122" s="1">
        <f t="shared" si="7"/>
        <v>2036</v>
      </c>
      <c r="T122" s="1">
        <f t="shared" si="7"/>
        <v>2037</v>
      </c>
      <c r="U122" s="1">
        <f t="shared" si="7"/>
        <v>2038</v>
      </c>
      <c r="V122" s="1">
        <f t="shared" si="7"/>
        <v>2039</v>
      </c>
      <c r="W122" s="1">
        <f t="shared" si="7"/>
        <v>2040</v>
      </c>
      <c r="X122" s="1">
        <f t="shared" si="7"/>
        <v>2041</v>
      </c>
      <c r="Y122" s="1">
        <f t="shared" si="7"/>
        <v>2042</v>
      </c>
      <c r="Z122" s="1">
        <f t="shared" si="7"/>
        <v>2043</v>
      </c>
      <c r="AA122" s="1">
        <f t="shared" si="7"/>
        <v>2044</v>
      </c>
      <c r="AB122" s="1">
        <f t="shared" si="7"/>
        <v>2045</v>
      </c>
      <c r="AC122" s="1">
        <f t="shared" si="7"/>
        <v>2046</v>
      </c>
      <c r="AD122" s="1">
        <f t="shared" si="7"/>
        <v>2047</v>
      </c>
      <c r="AE122" s="1">
        <f t="shared" si="7"/>
        <v>2048</v>
      </c>
      <c r="AF122" s="1">
        <f t="shared" si="7"/>
        <v>2049</v>
      </c>
      <c r="AG122" s="1">
        <f t="shared" si="7"/>
        <v>2050</v>
      </c>
    </row>
    <row r="123" spans="1:33" x14ac:dyDescent="0.25">
      <c r="A123" s="4" t="s">
        <v>23</v>
      </c>
      <c r="B123" s="4" t="s">
        <v>32</v>
      </c>
      <c r="C123" s="14">
        <v>-8.5480155636806217</v>
      </c>
      <c r="D123" s="14">
        <v>-7.2784829517290959</v>
      </c>
      <c r="E123" s="14">
        <v>-5.647614360149376</v>
      </c>
      <c r="F123" s="14">
        <v>-2.3708963318910037</v>
      </c>
      <c r="G123" s="14">
        <v>1.3618390942546625</v>
      </c>
      <c r="H123" s="14">
        <v>5.572026590867182</v>
      </c>
      <c r="I123" s="14">
        <v>10.769419156240332</v>
      </c>
      <c r="J123" s="14">
        <v>11.1322493013285</v>
      </c>
      <c r="K123" s="14">
        <v>15.521762326129</v>
      </c>
      <c r="L123" s="14">
        <v>13.556902225262348</v>
      </c>
      <c r="M123" s="14">
        <v>16.40845448653986</v>
      </c>
      <c r="N123" s="14">
        <v>13.322772098613939</v>
      </c>
      <c r="O123" s="14">
        <v>13.837177717104666</v>
      </c>
      <c r="P123" s="14">
        <v>10.027563823887803</v>
      </c>
      <c r="Q123" s="14">
        <v>10.648891640622253</v>
      </c>
      <c r="R123" s="14">
        <v>5.4380614760098211</v>
      </c>
      <c r="S123" s="14">
        <v>8.2006599898486954</v>
      </c>
      <c r="T123" s="14">
        <v>5.8614137235883135</v>
      </c>
      <c r="U123" s="14">
        <v>2.9405205631874196</v>
      </c>
      <c r="V123" s="14">
        <v>4.6690288782561282</v>
      </c>
      <c r="W123" s="14">
        <v>1.9936796038901292</v>
      </c>
      <c r="X123" s="14">
        <v>1.4531836949183656</v>
      </c>
      <c r="Y123" s="14">
        <v>0.29228335719750476</v>
      </c>
      <c r="Z123" s="14">
        <v>-0.95400213117633825</v>
      </c>
      <c r="AA123" s="14">
        <v>0.84970537826967529</v>
      </c>
      <c r="AB123" s="14">
        <v>-1.3609099359202332</v>
      </c>
      <c r="AC123" s="14">
        <v>0.35411966363568581</v>
      </c>
      <c r="AD123" s="14">
        <v>1.076073448708101</v>
      </c>
      <c r="AE123" s="14">
        <v>-1.7500537924585444</v>
      </c>
      <c r="AF123" s="14">
        <v>-0.29241322454642216</v>
      </c>
      <c r="AG123" s="14">
        <v>0.39080092180572024</v>
      </c>
    </row>
    <row r="124" spans="1:33" x14ac:dyDescent="0.25">
      <c r="A124" s="1"/>
      <c r="B124" s="1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</row>
    <row r="125" spans="1:33" x14ac:dyDescent="0.25"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</row>
    <row r="126" spans="1:33" x14ac:dyDescent="0.25"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</row>
    <row r="127" spans="1:33" x14ac:dyDescent="0.25"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</row>
    <row r="128" spans="1:33" x14ac:dyDescent="0.25"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</row>
    <row r="129" spans="1:33" x14ac:dyDescent="0.25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42" spans="1:33" ht="18.75" x14ac:dyDescent="0.3">
      <c r="A142" s="11" t="s">
        <v>83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21">
        <v>0</v>
      </c>
    </row>
    <row r="143" spans="1:33" x14ac:dyDescent="0.25">
      <c r="A143" s="1" t="s">
        <v>11</v>
      </c>
      <c r="B143" s="1"/>
      <c r="C143" s="1">
        <f t="shared" ref="C143:AG143" si="8">C119</f>
        <v>2020</v>
      </c>
      <c r="D143" s="1">
        <f t="shared" si="8"/>
        <v>2021</v>
      </c>
      <c r="E143" s="1">
        <f t="shared" si="8"/>
        <v>2022</v>
      </c>
      <c r="F143" s="1">
        <f t="shared" si="8"/>
        <v>2023</v>
      </c>
      <c r="G143" s="1">
        <f t="shared" si="8"/>
        <v>2024</v>
      </c>
      <c r="H143" s="1">
        <f t="shared" si="8"/>
        <v>2025</v>
      </c>
      <c r="I143" s="1">
        <f t="shared" si="8"/>
        <v>2026</v>
      </c>
      <c r="J143" s="1">
        <f t="shared" si="8"/>
        <v>2027</v>
      </c>
      <c r="K143" s="1">
        <f t="shared" si="8"/>
        <v>2028</v>
      </c>
      <c r="L143" s="1">
        <f t="shared" si="8"/>
        <v>2029</v>
      </c>
      <c r="M143" s="1">
        <f t="shared" si="8"/>
        <v>2030</v>
      </c>
      <c r="N143" s="1">
        <f t="shared" si="8"/>
        <v>2031</v>
      </c>
      <c r="O143" s="1">
        <f t="shared" si="8"/>
        <v>2032</v>
      </c>
      <c r="P143" s="1">
        <f t="shared" si="8"/>
        <v>2033</v>
      </c>
      <c r="Q143" s="1">
        <f t="shared" si="8"/>
        <v>2034</v>
      </c>
      <c r="R143" s="1">
        <f t="shared" si="8"/>
        <v>2035</v>
      </c>
      <c r="S143" s="1">
        <f t="shared" si="8"/>
        <v>2036</v>
      </c>
      <c r="T143" s="1">
        <f t="shared" si="8"/>
        <v>2037</v>
      </c>
      <c r="U143" s="1">
        <f t="shared" si="8"/>
        <v>2038</v>
      </c>
      <c r="V143" s="1">
        <f t="shared" si="8"/>
        <v>2039</v>
      </c>
      <c r="W143" s="1">
        <f t="shared" si="8"/>
        <v>2040</v>
      </c>
      <c r="X143" s="1">
        <f t="shared" si="8"/>
        <v>2041</v>
      </c>
      <c r="Y143" s="1">
        <f t="shared" si="8"/>
        <v>2042</v>
      </c>
      <c r="Z143" s="1">
        <f t="shared" si="8"/>
        <v>2043</v>
      </c>
      <c r="AA143" s="1">
        <f t="shared" si="8"/>
        <v>2044</v>
      </c>
      <c r="AB143" s="1">
        <f t="shared" si="8"/>
        <v>2045</v>
      </c>
      <c r="AC143" s="1">
        <f t="shared" si="8"/>
        <v>2046</v>
      </c>
      <c r="AD143" s="1">
        <f t="shared" si="8"/>
        <v>2047</v>
      </c>
      <c r="AE143" s="1">
        <f t="shared" si="8"/>
        <v>2048</v>
      </c>
      <c r="AF143" s="1">
        <f t="shared" si="8"/>
        <v>2049</v>
      </c>
      <c r="AG143" s="1">
        <f t="shared" si="8"/>
        <v>2050</v>
      </c>
    </row>
    <row r="144" spans="1:33" x14ac:dyDescent="0.25">
      <c r="A144" s="4" t="s">
        <v>12</v>
      </c>
      <c r="B144" s="12" t="s">
        <v>40</v>
      </c>
      <c r="C144" s="14">
        <v>22.123582803615843</v>
      </c>
      <c r="D144" s="14">
        <v>22.693397646853278</v>
      </c>
      <c r="E144" s="14">
        <v>23.169901769333968</v>
      </c>
      <c r="F144" s="14">
        <v>23.550002720220753</v>
      </c>
      <c r="G144" s="14">
        <v>24.215496329205131</v>
      </c>
      <c r="H144" s="14">
        <v>25.270456359891313</v>
      </c>
      <c r="I144" s="14">
        <v>26.345921121152827</v>
      </c>
      <c r="J144" s="14">
        <v>26.429559905539016</v>
      </c>
      <c r="K144" s="14">
        <v>27.338732938012225</v>
      </c>
      <c r="L144" s="14">
        <v>27.708933930757535</v>
      </c>
      <c r="M144" s="14">
        <v>28.078530282333379</v>
      </c>
      <c r="N144" s="14">
        <v>27.037770962626041</v>
      </c>
      <c r="O144" s="14">
        <v>27.272700252267366</v>
      </c>
      <c r="P144" s="14">
        <v>27.360156411945514</v>
      </c>
      <c r="Q144" s="14">
        <v>27.378516260237539</v>
      </c>
      <c r="R144" s="14">
        <v>27.455334269461844</v>
      </c>
      <c r="S144" s="14">
        <v>27.52022993849878</v>
      </c>
      <c r="T144" s="14">
        <v>27.351177543527406</v>
      </c>
      <c r="U144" s="14">
        <v>27.220688714845771</v>
      </c>
      <c r="V144" s="14">
        <v>27.464521944314207</v>
      </c>
      <c r="W144" s="14">
        <v>27.34549104935936</v>
      </c>
      <c r="X144" s="14">
        <v>27.445134458138636</v>
      </c>
      <c r="Y144" s="14">
        <v>27.525519435882991</v>
      </c>
      <c r="Z144" s="14">
        <v>27.317572480423223</v>
      </c>
      <c r="AA144" s="14">
        <v>27.497312934448821</v>
      </c>
      <c r="AB144" s="14">
        <v>27.346103565727066</v>
      </c>
      <c r="AC144" s="14">
        <v>27.511805092269526</v>
      </c>
      <c r="AD144" s="14">
        <v>27.497310621354309</v>
      </c>
      <c r="AE144" s="14">
        <v>27.321122305313331</v>
      </c>
      <c r="AF144" s="14">
        <v>27.551393193557242</v>
      </c>
      <c r="AG144" s="14">
        <v>27.437215242816471</v>
      </c>
    </row>
    <row r="145" spans="1:33" x14ac:dyDescent="0.25">
      <c r="A145" s="4" t="s">
        <v>13</v>
      </c>
      <c r="B145" s="12" t="s">
        <v>40</v>
      </c>
      <c r="C145" s="14">
        <v>20.61543362451976</v>
      </c>
      <c r="D145" s="14">
        <v>21.144252059086728</v>
      </c>
      <c r="E145" s="14">
        <v>21.580903443726736</v>
      </c>
      <c r="F145" s="14">
        <v>21.932682876692851</v>
      </c>
      <c r="G145" s="14">
        <v>22.547294667991434</v>
      </c>
      <c r="H145" s="14">
        <v>23.519116961907336</v>
      </c>
      <c r="I145" s="14">
        <v>24.504637414139189</v>
      </c>
      <c r="J145" s="14">
        <v>24.56028852641991</v>
      </c>
      <c r="K145" s="14">
        <v>25.395682203012424</v>
      </c>
      <c r="L145" s="14">
        <v>25.727266257991619</v>
      </c>
      <c r="M145" s="14">
        <v>26.06542651204192</v>
      </c>
      <c r="N145" s="14">
        <v>25.05046843909982</v>
      </c>
      <c r="O145" s="14">
        <v>25.27529663112659</v>
      </c>
      <c r="P145" s="14">
        <v>25.361532463437918</v>
      </c>
      <c r="Q145" s="14">
        <v>25.362124786095009</v>
      </c>
      <c r="R145" s="14">
        <v>25.433690130349138</v>
      </c>
      <c r="S145" s="14">
        <v>25.48805291264722</v>
      </c>
      <c r="T145" s="14">
        <v>25.329457808591915</v>
      </c>
      <c r="U145" s="14">
        <v>25.208357018636459</v>
      </c>
      <c r="V145" s="14">
        <v>25.427421918976549</v>
      </c>
      <c r="W145" s="14">
        <v>25.320828326416464</v>
      </c>
      <c r="X145" s="14">
        <v>25.418037065337128</v>
      </c>
      <c r="Y145" s="14">
        <v>25.499949135953351</v>
      </c>
      <c r="Z145" s="14">
        <v>25.306966868792113</v>
      </c>
      <c r="AA145" s="14">
        <v>25.481368805942886</v>
      </c>
      <c r="AB145" s="14">
        <v>25.350363380894656</v>
      </c>
      <c r="AC145" s="14">
        <v>25.508148306146243</v>
      </c>
      <c r="AD145" s="14">
        <v>25.507069457073591</v>
      </c>
      <c r="AE145" s="14">
        <v>25.343796766866753</v>
      </c>
      <c r="AF145" s="14">
        <v>25.561350379062208</v>
      </c>
      <c r="AG145" s="14">
        <v>25.458270202441273</v>
      </c>
    </row>
    <row r="146" spans="1:33" x14ac:dyDescent="0.25">
      <c r="A146" s="4" t="s">
        <v>14</v>
      </c>
      <c r="B146" s="12" t="s">
        <v>40</v>
      </c>
      <c r="C146" s="14">
        <v>8.834666592528345</v>
      </c>
      <c r="D146" s="14">
        <v>9.2553952512714659</v>
      </c>
      <c r="E146" s="14">
        <v>9.5998288951656789</v>
      </c>
      <c r="F146" s="14">
        <v>9.871440328404951</v>
      </c>
      <c r="G146" s="14">
        <v>10.374631186741167</v>
      </c>
      <c r="H146" s="14">
        <v>11.184627879286593</v>
      </c>
      <c r="I146" s="14">
        <v>12.016833186286203</v>
      </c>
      <c r="J146" s="14">
        <v>12.095462753521833</v>
      </c>
      <c r="K146" s="14">
        <v>12.792324419982533</v>
      </c>
      <c r="L146" s="14">
        <v>13.069298367512946</v>
      </c>
      <c r="M146" s="14">
        <v>13.336162546665175</v>
      </c>
      <c r="N146" s="14">
        <v>12.754823426611001</v>
      </c>
      <c r="O146" s="14">
        <v>12.893226328184301</v>
      </c>
      <c r="P146" s="14">
        <v>12.924805677948388</v>
      </c>
      <c r="Q146" s="14">
        <v>12.922984627414431</v>
      </c>
      <c r="R146" s="14">
        <v>12.94382919000822</v>
      </c>
      <c r="S146" s="14">
        <v>12.96215219160246</v>
      </c>
      <c r="T146" s="14">
        <v>12.786311089898042</v>
      </c>
      <c r="U146" s="14">
        <v>12.638965294026814</v>
      </c>
      <c r="V146" s="14">
        <v>12.803104920755564</v>
      </c>
      <c r="W146" s="14">
        <v>12.660346847804892</v>
      </c>
      <c r="X146" s="14">
        <v>12.728744322655748</v>
      </c>
      <c r="Y146" s="14">
        <v>12.783279528805529</v>
      </c>
      <c r="Z146" s="14">
        <v>12.620262610669776</v>
      </c>
      <c r="AA146" s="14">
        <v>12.753160998118378</v>
      </c>
      <c r="AB146" s="14">
        <v>12.616769018431507</v>
      </c>
      <c r="AC146" s="14">
        <v>12.740221183826666</v>
      </c>
      <c r="AD146" s="14">
        <v>12.707424221351957</v>
      </c>
      <c r="AE146" s="14">
        <v>12.568784299710039</v>
      </c>
      <c r="AF146" s="14">
        <v>12.744157250749666</v>
      </c>
      <c r="AG146" s="14">
        <v>12.649295204096905</v>
      </c>
    </row>
    <row r="147" spans="1:33" x14ac:dyDescent="0.25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x14ac:dyDescent="0.25">
      <c r="A148" s="1" t="s">
        <v>10</v>
      </c>
      <c r="B148" s="1"/>
      <c r="C148" s="17">
        <f>C143</f>
        <v>2020</v>
      </c>
      <c r="D148" s="17">
        <f t="shared" ref="D148:AG148" si="9">D143</f>
        <v>2021</v>
      </c>
      <c r="E148" s="17">
        <f t="shared" si="9"/>
        <v>2022</v>
      </c>
      <c r="F148" s="17">
        <f t="shared" si="9"/>
        <v>2023</v>
      </c>
      <c r="G148" s="17">
        <f t="shared" si="9"/>
        <v>2024</v>
      </c>
      <c r="H148" s="17">
        <f t="shared" si="9"/>
        <v>2025</v>
      </c>
      <c r="I148" s="17">
        <f t="shared" si="9"/>
        <v>2026</v>
      </c>
      <c r="J148" s="17">
        <f t="shared" si="9"/>
        <v>2027</v>
      </c>
      <c r="K148" s="17">
        <f t="shared" si="9"/>
        <v>2028</v>
      </c>
      <c r="L148" s="17">
        <f t="shared" si="9"/>
        <v>2029</v>
      </c>
      <c r="M148" s="17">
        <f t="shared" si="9"/>
        <v>2030</v>
      </c>
      <c r="N148" s="17">
        <f t="shared" si="9"/>
        <v>2031</v>
      </c>
      <c r="O148" s="17">
        <f t="shared" si="9"/>
        <v>2032</v>
      </c>
      <c r="P148" s="17">
        <f t="shared" si="9"/>
        <v>2033</v>
      </c>
      <c r="Q148" s="17">
        <f t="shared" si="9"/>
        <v>2034</v>
      </c>
      <c r="R148" s="17">
        <f t="shared" si="9"/>
        <v>2035</v>
      </c>
      <c r="S148" s="17">
        <f t="shared" si="9"/>
        <v>2036</v>
      </c>
      <c r="T148" s="17">
        <f t="shared" si="9"/>
        <v>2037</v>
      </c>
      <c r="U148" s="17">
        <f t="shared" si="9"/>
        <v>2038</v>
      </c>
      <c r="V148" s="17">
        <f t="shared" si="9"/>
        <v>2039</v>
      </c>
      <c r="W148" s="17">
        <f t="shared" si="9"/>
        <v>2040</v>
      </c>
      <c r="X148" s="17">
        <f t="shared" si="9"/>
        <v>2041</v>
      </c>
      <c r="Y148" s="17">
        <f t="shared" si="9"/>
        <v>2042</v>
      </c>
      <c r="Z148" s="17">
        <f t="shared" si="9"/>
        <v>2043</v>
      </c>
      <c r="AA148" s="17">
        <f t="shared" si="9"/>
        <v>2044</v>
      </c>
      <c r="AB148" s="17">
        <f t="shared" si="9"/>
        <v>2045</v>
      </c>
      <c r="AC148" s="17">
        <f t="shared" si="9"/>
        <v>2046</v>
      </c>
      <c r="AD148" s="17">
        <f t="shared" si="9"/>
        <v>2047</v>
      </c>
      <c r="AE148" s="17">
        <f t="shared" si="9"/>
        <v>2048</v>
      </c>
      <c r="AF148" s="17">
        <f t="shared" si="9"/>
        <v>2049</v>
      </c>
      <c r="AG148" s="17">
        <f t="shared" si="9"/>
        <v>2050</v>
      </c>
    </row>
    <row r="149" spans="1:33" x14ac:dyDescent="0.25">
      <c r="A149" s="4" t="s">
        <v>12</v>
      </c>
      <c r="B149" s="12" t="s">
        <v>40</v>
      </c>
      <c r="C149" s="14">
        <v>-1.0754765222448093</v>
      </c>
      <c r="D149" s="14">
        <v>-0.59228679689150354</v>
      </c>
      <c r="E149" s="14">
        <v>-0.4661830128063329</v>
      </c>
      <c r="F149" s="14">
        <v>-0.32409301525554213</v>
      </c>
      <c r="G149" s="14">
        <v>0.41243232220062609</v>
      </c>
      <c r="H149" s="14">
        <v>1.3379609124690717</v>
      </c>
      <c r="I149" s="14">
        <v>1.9990557691749409</v>
      </c>
      <c r="J149" s="14">
        <v>1.7947437527586416</v>
      </c>
      <c r="K149" s="14">
        <v>2.6312596926089107</v>
      </c>
      <c r="L149" s="14">
        <v>2.8326009719962215</v>
      </c>
      <c r="M149" s="14">
        <v>2.5528821229194243</v>
      </c>
      <c r="N149" s="14">
        <v>1.5336489143610983</v>
      </c>
      <c r="O149" s="14">
        <v>2.275350398678178</v>
      </c>
      <c r="P149" s="14">
        <v>2.194095588731976</v>
      </c>
      <c r="Q149" s="14">
        <v>1.6900238426858465</v>
      </c>
      <c r="R149" s="14">
        <v>1.7376197910469457</v>
      </c>
      <c r="S149" s="14">
        <v>1.0154813214798253</v>
      </c>
      <c r="T149" s="14">
        <v>1.1123434028851946</v>
      </c>
      <c r="U149" s="14">
        <v>0.88010290622175802</v>
      </c>
      <c r="V149" s="14">
        <v>0.85687923470061378</v>
      </c>
      <c r="W149" s="14">
        <v>0.80326996361039704</v>
      </c>
      <c r="X149" s="14">
        <v>0.66018859647710926</v>
      </c>
      <c r="Y149" s="14">
        <v>0.51386023992911944</v>
      </c>
      <c r="Z149" s="14">
        <v>-2.2636927043997446E-3</v>
      </c>
      <c r="AA149" s="14">
        <v>0.2502515583907865</v>
      </c>
      <c r="AB149" s="14">
        <v>0.14373905130424447</v>
      </c>
      <c r="AC149" s="14">
        <v>3.3568863799814608E-2</v>
      </c>
      <c r="AD149" s="14">
        <v>0.14062182012095548</v>
      </c>
      <c r="AE149" s="14">
        <v>0.15765268429855439</v>
      </c>
      <c r="AF149" s="14">
        <v>0.13900222579241017</v>
      </c>
      <c r="AG149" s="14">
        <v>0.11114909394130379</v>
      </c>
    </row>
    <row r="150" spans="1:33" x14ac:dyDescent="0.25">
      <c r="A150" s="4" t="s">
        <v>13</v>
      </c>
      <c r="B150" s="12" t="s">
        <v>40</v>
      </c>
      <c r="C150" s="14">
        <v>-0.97576041879340991</v>
      </c>
      <c r="D150" s="14">
        <v>-0.53205585608656136</v>
      </c>
      <c r="E150" s="14">
        <v>-0.41954234594381035</v>
      </c>
      <c r="F150" s="14">
        <v>-0.28672316133732423</v>
      </c>
      <c r="G150" s="14">
        <v>0.3850176963030485</v>
      </c>
      <c r="H150" s="14">
        <v>1.237680277828602</v>
      </c>
      <c r="I150" s="14">
        <v>1.8422949491199212</v>
      </c>
      <c r="J150" s="14">
        <v>1.6246759214789606</v>
      </c>
      <c r="K150" s="14">
        <v>2.4009085637895851</v>
      </c>
      <c r="L150" s="14">
        <v>2.5758938256503967</v>
      </c>
      <c r="M150" s="14">
        <v>2.3067080800268975</v>
      </c>
      <c r="N150" s="14">
        <v>1.3067061581906181</v>
      </c>
      <c r="O150" s="14">
        <v>2.0367864659356094</v>
      </c>
      <c r="P150" s="14">
        <v>1.9660964329479356</v>
      </c>
      <c r="Q150" s="14">
        <v>1.5079931891679692</v>
      </c>
      <c r="R150" s="14">
        <v>1.5547253139834787</v>
      </c>
      <c r="S150" s="14">
        <v>0.88924734135060746</v>
      </c>
      <c r="T150" s="14">
        <v>0.98541931360851009</v>
      </c>
      <c r="U150" s="14">
        <v>0.77810777634661221</v>
      </c>
      <c r="V150" s="14">
        <v>0.75543653931219623</v>
      </c>
      <c r="W150" s="14">
        <v>0.71927007820903199</v>
      </c>
      <c r="X150" s="14">
        <v>0.59577485206657954</v>
      </c>
      <c r="Y150" s="14">
        <v>0.46248317101039049</v>
      </c>
      <c r="Z150" s="14">
        <v>-3.1548865024856099E-2</v>
      </c>
      <c r="AA150" s="14">
        <v>0.195102697740829</v>
      </c>
      <c r="AB150" s="14">
        <v>8.6893317766715938E-2</v>
      </c>
      <c r="AC150" s="14">
        <v>-2.0261165396096459E-2</v>
      </c>
      <c r="AD150" s="14">
        <v>7.0723285595022389E-2</v>
      </c>
      <c r="AE150" s="14">
        <v>8.5340502652421435E-2</v>
      </c>
      <c r="AF150" s="14">
        <v>7.1941319139252613E-2</v>
      </c>
      <c r="AG150" s="14">
        <v>4.8861611959548412E-2</v>
      </c>
    </row>
    <row r="151" spans="1:33" x14ac:dyDescent="0.25">
      <c r="A151" s="4" t="s">
        <v>14</v>
      </c>
      <c r="B151" s="12" t="s">
        <v>40</v>
      </c>
      <c r="C151" s="14">
        <v>-0.98464513572012358</v>
      </c>
      <c r="D151" s="14">
        <v>-0.57126877467008264</v>
      </c>
      <c r="E151" s="14">
        <v>-0.46521984801722382</v>
      </c>
      <c r="F151" s="14">
        <v>-0.34368195014799952</v>
      </c>
      <c r="G151" s="14">
        <v>0.26827101341252479</v>
      </c>
      <c r="H151" s="14">
        <v>1.0187189902631726</v>
      </c>
      <c r="I151" s="14">
        <v>1.5585355127823082</v>
      </c>
      <c r="J151" s="14">
        <v>1.4525384361898901</v>
      </c>
      <c r="K151" s="14">
        <v>2.1160007183815015</v>
      </c>
      <c r="L151" s="14">
        <v>2.2987423053462361</v>
      </c>
      <c r="M151" s="14">
        <v>2.0973039182567135</v>
      </c>
      <c r="N151" s="14">
        <v>1.5860715325043557</v>
      </c>
      <c r="O151" s="14">
        <v>1.910150649145864</v>
      </c>
      <c r="P151" s="14">
        <v>1.8507990309057476</v>
      </c>
      <c r="Q151" s="14">
        <v>1.4312486410117398</v>
      </c>
      <c r="R151" s="14">
        <v>1.4548968574756422</v>
      </c>
      <c r="S151" s="14">
        <v>0.86490876949176076</v>
      </c>
      <c r="T151" s="14">
        <v>0.92963869699109125</v>
      </c>
      <c r="U151" s="14">
        <v>0.7270333347818525</v>
      </c>
      <c r="V151" s="14">
        <v>0.70162835918572952</v>
      </c>
      <c r="W151" s="14">
        <v>0.62728800107766958</v>
      </c>
      <c r="X151" s="14">
        <v>0.53127097565422865</v>
      </c>
      <c r="Y151" s="14">
        <v>0.39890559811085247</v>
      </c>
      <c r="Z151" s="14">
        <v>-1.5073619280698836E-3</v>
      </c>
      <c r="AA151" s="14">
        <v>0.19716225266618892</v>
      </c>
      <c r="AB151" s="14">
        <v>0.10487988000405402</v>
      </c>
      <c r="AC151" s="14">
        <v>4.5994107149880392E-3</v>
      </c>
      <c r="AD151" s="14">
        <v>7.7457504604698357E-2</v>
      </c>
      <c r="AE151" s="14">
        <v>7.2652003042179558E-2</v>
      </c>
      <c r="AF151" s="14">
        <v>2.7710139730057648E-2</v>
      </c>
      <c r="AG151" s="14">
        <v>-1.9115881845227278E-2</v>
      </c>
    </row>
    <row r="169" spans="1:33" ht="18.75" x14ac:dyDescent="0.3">
      <c r="A169" s="11" t="s">
        <v>84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21">
        <v>0</v>
      </c>
    </row>
    <row r="170" spans="1:33" x14ac:dyDescent="0.25">
      <c r="A170" s="1" t="s">
        <v>0</v>
      </c>
      <c r="B170" s="1"/>
      <c r="C170" s="1">
        <f t="shared" ref="C170:AG170" si="10">C143</f>
        <v>2020</v>
      </c>
      <c r="D170" s="1">
        <f t="shared" si="10"/>
        <v>2021</v>
      </c>
      <c r="E170" s="1">
        <f t="shared" si="10"/>
        <v>2022</v>
      </c>
      <c r="F170" s="1">
        <f t="shared" si="10"/>
        <v>2023</v>
      </c>
      <c r="G170" s="1">
        <f t="shared" si="10"/>
        <v>2024</v>
      </c>
      <c r="H170" s="1">
        <f t="shared" si="10"/>
        <v>2025</v>
      </c>
      <c r="I170" s="1">
        <f t="shared" si="10"/>
        <v>2026</v>
      </c>
      <c r="J170" s="1">
        <f t="shared" si="10"/>
        <v>2027</v>
      </c>
      <c r="K170" s="1">
        <f t="shared" si="10"/>
        <v>2028</v>
      </c>
      <c r="L170" s="1">
        <f t="shared" si="10"/>
        <v>2029</v>
      </c>
      <c r="M170" s="1">
        <f t="shared" si="10"/>
        <v>2030</v>
      </c>
      <c r="N170" s="1">
        <f t="shared" si="10"/>
        <v>2031</v>
      </c>
      <c r="O170" s="1">
        <f t="shared" si="10"/>
        <v>2032</v>
      </c>
      <c r="P170" s="1">
        <f t="shared" si="10"/>
        <v>2033</v>
      </c>
      <c r="Q170" s="1">
        <f t="shared" si="10"/>
        <v>2034</v>
      </c>
      <c r="R170" s="1">
        <f t="shared" si="10"/>
        <v>2035</v>
      </c>
      <c r="S170" s="1">
        <f t="shared" si="10"/>
        <v>2036</v>
      </c>
      <c r="T170" s="1">
        <f t="shared" si="10"/>
        <v>2037</v>
      </c>
      <c r="U170" s="1">
        <f t="shared" si="10"/>
        <v>2038</v>
      </c>
      <c r="V170" s="1">
        <f t="shared" si="10"/>
        <v>2039</v>
      </c>
      <c r="W170" s="1">
        <f t="shared" si="10"/>
        <v>2040</v>
      </c>
      <c r="X170" s="1">
        <f t="shared" si="10"/>
        <v>2041</v>
      </c>
      <c r="Y170" s="1">
        <f t="shared" si="10"/>
        <v>2042</v>
      </c>
      <c r="Z170" s="1">
        <f t="shared" si="10"/>
        <v>2043</v>
      </c>
      <c r="AA170" s="1">
        <f t="shared" si="10"/>
        <v>2044</v>
      </c>
      <c r="AB170" s="1">
        <f t="shared" si="10"/>
        <v>2045</v>
      </c>
      <c r="AC170" s="1">
        <f t="shared" si="10"/>
        <v>2046</v>
      </c>
      <c r="AD170" s="1">
        <f t="shared" si="10"/>
        <v>2047</v>
      </c>
      <c r="AE170" s="1">
        <f t="shared" si="10"/>
        <v>2048</v>
      </c>
      <c r="AF170" s="1">
        <f t="shared" si="10"/>
        <v>2049</v>
      </c>
      <c r="AG170" s="1">
        <f t="shared" si="10"/>
        <v>2050</v>
      </c>
    </row>
    <row r="171" spans="1:33" x14ac:dyDescent="0.25">
      <c r="A171" s="4" t="s">
        <v>21</v>
      </c>
      <c r="B171" s="4" t="s">
        <v>33</v>
      </c>
      <c r="C171" s="15">
        <v>1296.2685328729583</v>
      </c>
      <c r="D171" s="15">
        <v>1308.9846483930796</v>
      </c>
      <c r="E171" s="15">
        <v>1316.0395990924392</v>
      </c>
      <c r="F171" s="15">
        <v>1300.6111046889953</v>
      </c>
      <c r="G171" s="15">
        <v>1299.4781289137013</v>
      </c>
      <c r="H171" s="15">
        <v>1314.4949221290094</v>
      </c>
      <c r="I171" s="15">
        <v>1324.7615051318264</v>
      </c>
      <c r="J171" s="15">
        <v>1325.1681522677793</v>
      </c>
      <c r="K171" s="15">
        <v>1329.4277949979462</v>
      </c>
      <c r="L171" s="15">
        <v>1368.8536960973647</v>
      </c>
      <c r="M171" s="15">
        <v>1365.2581101611781</v>
      </c>
      <c r="N171" s="15">
        <v>1339.41014172358</v>
      </c>
      <c r="O171" s="15">
        <v>1349.6028628460253</v>
      </c>
      <c r="P171" s="15">
        <v>1376.6265756699768</v>
      </c>
      <c r="Q171" s="15">
        <v>1389.5907523783494</v>
      </c>
      <c r="R171" s="15">
        <v>1436.9427145907628</v>
      </c>
      <c r="S171" s="15">
        <v>1430.4871635573497</v>
      </c>
      <c r="T171" s="15">
        <v>1443.126514090646</v>
      </c>
      <c r="U171" s="15">
        <v>1466.1051806197781</v>
      </c>
      <c r="V171" s="15">
        <v>1472.9570960656336</v>
      </c>
      <c r="W171" s="15">
        <v>1499.3771590335232</v>
      </c>
      <c r="X171" s="15">
        <v>1527.3830455133821</v>
      </c>
      <c r="Y171" s="15">
        <v>1558.6289852854502</v>
      </c>
      <c r="Z171" s="15">
        <v>1573.2082526544252</v>
      </c>
      <c r="AA171" s="15">
        <v>1586.0219896205758</v>
      </c>
      <c r="AB171" s="15">
        <v>1624.1895506200844</v>
      </c>
      <c r="AC171" s="15">
        <v>1636.9778409706246</v>
      </c>
      <c r="AD171" s="15">
        <v>1651.1292832328813</v>
      </c>
      <c r="AE171" s="15">
        <v>1691.5514934579498</v>
      </c>
      <c r="AF171" s="15">
        <v>1715.420671391749</v>
      </c>
      <c r="AG171" s="15">
        <v>1727.9605987936086</v>
      </c>
    </row>
    <row r="172" spans="1:33" x14ac:dyDescent="0.25">
      <c r="A172" s="4" t="s">
        <v>22</v>
      </c>
      <c r="C172" s="22">
        <v>2.3493285092978523E-2</v>
      </c>
      <c r="D172" s="22">
        <v>2.3465627267121623E-2</v>
      </c>
      <c r="E172" s="22">
        <v>2.3335408956556E-2</v>
      </c>
      <c r="F172" s="22">
        <v>2.2810917892168998E-2</v>
      </c>
      <c r="G172" s="22">
        <v>2.2543073259979302E-2</v>
      </c>
      <c r="H172" s="22">
        <v>2.2555471246471524E-2</v>
      </c>
      <c r="I172" s="22">
        <v>2.2484308563013432E-2</v>
      </c>
      <c r="J172" s="22">
        <v>2.2246498831127066E-2</v>
      </c>
      <c r="K172" s="22">
        <v>2.2075181355111346E-2</v>
      </c>
      <c r="L172" s="22">
        <v>2.2482541460101028E-2</v>
      </c>
      <c r="M172" s="22">
        <v>2.217951164581166E-2</v>
      </c>
      <c r="N172" s="22">
        <v>2.1522843204195698E-2</v>
      </c>
      <c r="O172" s="22">
        <v>2.1450671599394913E-2</v>
      </c>
      <c r="P172" s="22">
        <v>2.1642124794192252E-2</v>
      </c>
      <c r="Q172" s="22">
        <v>2.1608245594720171E-2</v>
      </c>
      <c r="R172" s="22">
        <v>2.2101456315426673E-2</v>
      </c>
      <c r="S172" s="22">
        <v>2.1762773691289893E-2</v>
      </c>
      <c r="T172" s="22">
        <v>2.1716184922138424E-2</v>
      </c>
      <c r="U172" s="22">
        <v>2.1821926972261124E-2</v>
      </c>
      <c r="V172" s="22">
        <v>2.1685373721855201E-2</v>
      </c>
      <c r="W172" s="22">
        <v>2.1834163052075837E-2</v>
      </c>
      <c r="X172" s="22">
        <v>2.1999989238849663E-2</v>
      </c>
      <c r="Y172" s="22">
        <v>2.2205783217563259E-2</v>
      </c>
      <c r="Z172" s="22">
        <v>2.216962809392083E-2</v>
      </c>
      <c r="AA172" s="22">
        <v>2.21070218507925E-2</v>
      </c>
      <c r="AB172" s="22">
        <v>2.2392706746459608E-2</v>
      </c>
      <c r="AC172" s="22">
        <v>2.2323460878471951E-2</v>
      </c>
      <c r="AD172" s="22">
        <v>2.227145800718287E-2</v>
      </c>
      <c r="AE172" s="22">
        <v>2.256844500744247E-2</v>
      </c>
      <c r="AF172" s="22">
        <v>2.2637887500627861E-2</v>
      </c>
      <c r="AG172" s="22">
        <v>2.2555265210553874E-2</v>
      </c>
    </row>
    <row r="173" spans="1:33" x14ac:dyDescent="0.25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</row>
    <row r="174" spans="1:33" x14ac:dyDescent="0.25">
      <c r="A174" s="1" t="s">
        <v>15</v>
      </c>
      <c r="B174" s="1"/>
      <c r="C174" s="1">
        <f>C170</f>
        <v>2020</v>
      </c>
      <c r="D174" s="1">
        <f t="shared" ref="D174:AG174" si="11">D170</f>
        <v>2021</v>
      </c>
      <c r="E174" s="1">
        <f t="shared" si="11"/>
        <v>2022</v>
      </c>
      <c r="F174" s="1">
        <f t="shared" si="11"/>
        <v>2023</v>
      </c>
      <c r="G174" s="1">
        <f t="shared" si="11"/>
        <v>2024</v>
      </c>
      <c r="H174" s="1">
        <f t="shared" si="11"/>
        <v>2025</v>
      </c>
      <c r="I174" s="1">
        <f t="shared" si="11"/>
        <v>2026</v>
      </c>
      <c r="J174" s="1">
        <f t="shared" si="11"/>
        <v>2027</v>
      </c>
      <c r="K174" s="1">
        <f t="shared" si="11"/>
        <v>2028</v>
      </c>
      <c r="L174" s="1">
        <f t="shared" si="11"/>
        <v>2029</v>
      </c>
      <c r="M174" s="1">
        <f t="shared" si="11"/>
        <v>2030</v>
      </c>
      <c r="N174" s="1">
        <f t="shared" si="11"/>
        <v>2031</v>
      </c>
      <c r="O174" s="1">
        <f t="shared" si="11"/>
        <v>2032</v>
      </c>
      <c r="P174" s="1">
        <f t="shared" si="11"/>
        <v>2033</v>
      </c>
      <c r="Q174" s="1">
        <f t="shared" si="11"/>
        <v>2034</v>
      </c>
      <c r="R174" s="1">
        <f t="shared" si="11"/>
        <v>2035</v>
      </c>
      <c r="S174" s="1">
        <f t="shared" si="11"/>
        <v>2036</v>
      </c>
      <c r="T174" s="1">
        <f t="shared" si="11"/>
        <v>2037</v>
      </c>
      <c r="U174" s="1">
        <f t="shared" si="11"/>
        <v>2038</v>
      </c>
      <c r="V174" s="1">
        <f t="shared" si="11"/>
        <v>2039</v>
      </c>
      <c r="W174" s="1">
        <f t="shared" si="11"/>
        <v>2040</v>
      </c>
      <c r="X174" s="1">
        <f t="shared" si="11"/>
        <v>2041</v>
      </c>
      <c r="Y174" s="1">
        <f t="shared" si="11"/>
        <v>2042</v>
      </c>
      <c r="Z174" s="1">
        <f t="shared" si="11"/>
        <v>2043</v>
      </c>
      <c r="AA174" s="1">
        <f t="shared" si="11"/>
        <v>2044</v>
      </c>
      <c r="AB174" s="1">
        <f t="shared" si="11"/>
        <v>2045</v>
      </c>
      <c r="AC174" s="1">
        <f t="shared" si="11"/>
        <v>2046</v>
      </c>
      <c r="AD174" s="1">
        <f t="shared" si="11"/>
        <v>2047</v>
      </c>
      <c r="AE174" s="1">
        <f t="shared" si="11"/>
        <v>2048</v>
      </c>
      <c r="AF174" s="1">
        <f t="shared" si="11"/>
        <v>2049</v>
      </c>
      <c r="AG174" s="1">
        <f t="shared" si="11"/>
        <v>2050</v>
      </c>
    </row>
    <row r="175" spans="1:33" x14ac:dyDescent="0.25">
      <c r="A175" s="4" t="s">
        <v>21</v>
      </c>
      <c r="B175" s="4" t="s">
        <v>33</v>
      </c>
      <c r="C175" s="15">
        <v>1170.1240624222146</v>
      </c>
      <c r="D175" s="15">
        <v>1203.6955888751065</v>
      </c>
      <c r="E175" s="15">
        <v>1242.1174968263174</v>
      </c>
      <c r="F175" s="15">
        <v>1272.1570555491585</v>
      </c>
      <c r="G175" s="15">
        <v>1322.5894330037397</v>
      </c>
      <c r="H175" s="15">
        <v>1395.3716637546565</v>
      </c>
      <c r="I175" s="15">
        <v>1473.9399560811225</v>
      </c>
      <c r="J175" s="15">
        <v>1497.9760019798721</v>
      </c>
      <c r="K175" s="15">
        <v>1567.6209848798633</v>
      </c>
      <c r="L175" s="15">
        <v>1610.5059648800047</v>
      </c>
      <c r="M175" s="15">
        <v>1655.1374667820007</v>
      </c>
      <c r="N175" s="15">
        <v>1625.1553616723534</v>
      </c>
      <c r="O175" s="15">
        <v>1671.1922514371354</v>
      </c>
      <c r="P175" s="15">
        <v>1710.8320909869672</v>
      </c>
      <c r="Q175" s="15">
        <v>1744.1735600698576</v>
      </c>
      <c r="R175" s="15">
        <v>1785.8161746122641</v>
      </c>
      <c r="S175" s="15">
        <v>1821.7523983398212</v>
      </c>
      <c r="T175" s="15">
        <v>1842.7661582859037</v>
      </c>
      <c r="U175" s="15">
        <v>1865.1927318362295</v>
      </c>
      <c r="V175" s="15">
        <v>1918.6289625186696</v>
      </c>
      <c r="W175" s="15">
        <v>1941.1791115124763</v>
      </c>
      <c r="X175" s="15">
        <v>1973.6156029630411</v>
      </c>
      <c r="Y175" s="15">
        <v>2008.1079106675784</v>
      </c>
      <c r="Z175" s="15">
        <v>2025.7341671789516</v>
      </c>
      <c r="AA175" s="15">
        <v>2071.4278154602666</v>
      </c>
      <c r="AB175" s="15">
        <v>2071.6427702868327</v>
      </c>
      <c r="AC175" s="15">
        <v>2097.7556981190273</v>
      </c>
      <c r="AD175" s="15">
        <v>2110.5734814452653</v>
      </c>
      <c r="AE175" s="15">
        <v>2118.3116052944711</v>
      </c>
      <c r="AF175" s="15">
        <v>2157.7087474647401</v>
      </c>
      <c r="AG175" s="15">
        <v>2163.924829863598</v>
      </c>
    </row>
    <row r="176" spans="1:33" x14ac:dyDescent="0.25">
      <c r="A176" s="4" t="s">
        <v>22</v>
      </c>
      <c r="C176" s="22">
        <v>2.12070705224266E-2</v>
      </c>
      <c r="D176" s="22">
        <v>2.1578153774603925E-2</v>
      </c>
      <c r="E176" s="22">
        <v>2.2024656234147125E-2</v>
      </c>
      <c r="F176" s="22">
        <v>2.2311873269000287E-2</v>
      </c>
      <c r="G176" s="22">
        <v>2.2944003302311698E-2</v>
      </c>
      <c r="H176" s="22">
        <v>2.3943238509422239E-2</v>
      </c>
      <c r="I176" s="22">
        <v>2.5016216615219827E-2</v>
      </c>
      <c r="J176" s="22">
        <v>2.5147541706365753E-2</v>
      </c>
      <c r="K176" s="22">
        <v>2.6030385153301763E-2</v>
      </c>
      <c r="L176" s="22">
        <v>2.6451524535007192E-2</v>
      </c>
      <c r="M176" s="22">
        <v>2.6888791538163221E-2</v>
      </c>
      <c r="N176" s="22">
        <v>2.6114453625624832E-2</v>
      </c>
      <c r="O176" s="22">
        <v>2.6562033285432711E-2</v>
      </c>
      <c r="P176" s="22">
        <v>2.6896213010437472E-2</v>
      </c>
      <c r="Q176" s="22">
        <v>2.7122036168779343E-2</v>
      </c>
      <c r="R176" s="22">
        <v>2.7467440260355844E-2</v>
      </c>
      <c r="S176" s="22">
        <v>2.7715302993730536E-2</v>
      </c>
      <c r="T176" s="22">
        <v>2.7729967033979449E-2</v>
      </c>
      <c r="U176" s="22">
        <v>2.7762059722151792E-2</v>
      </c>
      <c r="V176" s="22">
        <v>2.8246706028930212E-2</v>
      </c>
      <c r="W176" s="22">
        <v>2.8267751698556776E-2</v>
      </c>
      <c r="X176" s="22">
        <v>2.8427395573334114E-2</v>
      </c>
      <c r="Y176" s="22">
        <v>2.8609508332473072E-2</v>
      </c>
      <c r="Z176" s="22">
        <v>2.8546616779902431E-2</v>
      </c>
      <c r="AA176" s="22">
        <v>2.8872928798215833E-2</v>
      </c>
      <c r="AB176" s="22">
        <v>2.8561745776991075E-2</v>
      </c>
      <c r="AC176" s="22">
        <v>2.8607086844733939E-2</v>
      </c>
      <c r="AD176" s="22">
        <v>2.8468726913404362E-2</v>
      </c>
      <c r="AE176" s="22">
        <v>2.8262219127001626E-2</v>
      </c>
      <c r="AF176" s="22">
        <v>2.8474629400727636E-2</v>
      </c>
      <c r="AG176" s="22">
        <v>2.8245955646993226E-2</v>
      </c>
    </row>
    <row r="194" spans="1:34" ht="18.75" x14ac:dyDescent="0.3">
      <c r="A194" s="11" t="s">
        <v>85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21">
        <v>0</v>
      </c>
    </row>
    <row r="195" spans="1:34" x14ac:dyDescent="0.25">
      <c r="A195" s="1" t="s">
        <v>11</v>
      </c>
      <c r="B195" s="1"/>
      <c r="C195" s="1">
        <f>C170</f>
        <v>2020</v>
      </c>
      <c r="D195" s="1">
        <f t="shared" ref="D195:AG195" si="12">D170</f>
        <v>2021</v>
      </c>
      <c r="E195" s="1">
        <f t="shared" si="12"/>
        <v>2022</v>
      </c>
      <c r="F195" s="1">
        <f t="shared" si="12"/>
        <v>2023</v>
      </c>
      <c r="G195" s="1">
        <f t="shared" si="12"/>
        <v>2024</v>
      </c>
      <c r="H195" s="1">
        <f t="shared" si="12"/>
        <v>2025</v>
      </c>
      <c r="I195" s="1">
        <f t="shared" si="12"/>
        <v>2026</v>
      </c>
      <c r="J195" s="1">
        <f t="shared" si="12"/>
        <v>2027</v>
      </c>
      <c r="K195" s="1">
        <f t="shared" si="12"/>
        <v>2028</v>
      </c>
      <c r="L195" s="1">
        <f t="shared" si="12"/>
        <v>2029</v>
      </c>
      <c r="M195" s="1">
        <f t="shared" si="12"/>
        <v>2030</v>
      </c>
      <c r="N195" s="1">
        <f t="shared" si="12"/>
        <v>2031</v>
      </c>
      <c r="O195" s="1">
        <f t="shared" si="12"/>
        <v>2032</v>
      </c>
      <c r="P195" s="1">
        <f t="shared" si="12"/>
        <v>2033</v>
      </c>
      <c r="Q195" s="1">
        <f t="shared" si="12"/>
        <v>2034</v>
      </c>
      <c r="R195" s="1">
        <f t="shared" si="12"/>
        <v>2035</v>
      </c>
      <c r="S195" s="1">
        <f t="shared" si="12"/>
        <v>2036</v>
      </c>
      <c r="T195" s="1">
        <f t="shared" si="12"/>
        <v>2037</v>
      </c>
      <c r="U195" s="1">
        <f t="shared" si="12"/>
        <v>2038</v>
      </c>
      <c r="V195" s="1">
        <f t="shared" si="12"/>
        <v>2039</v>
      </c>
      <c r="W195" s="1">
        <f t="shared" si="12"/>
        <v>2040</v>
      </c>
      <c r="X195" s="1">
        <f t="shared" si="12"/>
        <v>2041</v>
      </c>
      <c r="Y195" s="1">
        <f t="shared" si="12"/>
        <v>2042</v>
      </c>
      <c r="Z195" s="1">
        <f t="shared" si="12"/>
        <v>2043</v>
      </c>
      <c r="AA195" s="1">
        <f t="shared" si="12"/>
        <v>2044</v>
      </c>
      <c r="AB195" s="1">
        <f t="shared" si="12"/>
        <v>2045</v>
      </c>
      <c r="AC195" s="1">
        <f t="shared" si="12"/>
        <v>2046</v>
      </c>
      <c r="AD195" s="1">
        <f t="shared" si="12"/>
        <v>2047</v>
      </c>
      <c r="AE195" s="1">
        <f t="shared" si="12"/>
        <v>2048</v>
      </c>
      <c r="AF195" s="1">
        <f t="shared" si="12"/>
        <v>2049</v>
      </c>
      <c r="AG195" s="1">
        <f t="shared" si="12"/>
        <v>2050</v>
      </c>
    </row>
    <row r="196" spans="1:34" ht="18" x14ac:dyDescent="0.35">
      <c r="A196" s="4" t="s">
        <v>45</v>
      </c>
      <c r="B196" s="4" t="s">
        <v>37</v>
      </c>
      <c r="C196" s="15">
        <v>99.802695906025093</v>
      </c>
      <c r="D196" s="15">
        <v>102.0769745080735</v>
      </c>
      <c r="E196" s="15">
        <v>104.651881451075</v>
      </c>
      <c r="F196" s="15">
        <v>107.76593036111699</v>
      </c>
      <c r="G196" s="15">
        <v>109.986952233891</v>
      </c>
      <c r="H196" s="15">
        <v>112.49246903677002</v>
      </c>
      <c r="I196" s="15">
        <v>115.56011298334199</v>
      </c>
      <c r="J196" s="15">
        <v>116.44994420450401</v>
      </c>
      <c r="K196" s="15">
        <v>119.69643853633102</v>
      </c>
      <c r="L196" s="15">
        <v>124.91120126003999</v>
      </c>
      <c r="M196" s="15">
        <v>129.23670534019001</v>
      </c>
      <c r="N196" s="15">
        <v>134.74622085479999</v>
      </c>
      <c r="O196" s="15">
        <v>138.38003876091</v>
      </c>
      <c r="P196" s="15">
        <v>146.65300227617001</v>
      </c>
      <c r="Q196" s="15">
        <v>149.45070659433</v>
      </c>
      <c r="R196" s="15">
        <v>154.65910851134004</v>
      </c>
      <c r="S196" s="15">
        <v>158.82097636235</v>
      </c>
      <c r="T196" s="15">
        <v>163.38574848005999</v>
      </c>
      <c r="U196" s="15">
        <v>170.42332649907999</v>
      </c>
      <c r="V196" s="15">
        <v>173.39616962205002</v>
      </c>
      <c r="W196" s="15">
        <v>179.54256346835001</v>
      </c>
      <c r="X196" s="15">
        <v>180.98603999392</v>
      </c>
      <c r="Y196" s="15">
        <v>185.81252929339999</v>
      </c>
      <c r="Z196" s="15">
        <v>186.68076288972003</v>
      </c>
      <c r="AA196" s="15">
        <v>192.16860813330001</v>
      </c>
      <c r="AB196" s="15">
        <v>191.87120914666997</v>
      </c>
      <c r="AC196" s="15">
        <v>194.62475307604001</v>
      </c>
      <c r="AD196" s="15">
        <v>197.08108566986999</v>
      </c>
      <c r="AE196" s="15">
        <v>201.51696031293002</v>
      </c>
      <c r="AF196" s="15">
        <v>201.40971551494999</v>
      </c>
      <c r="AG196" s="15">
        <v>207.79069536898999</v>
      </c>
    </row>
    <row r="197" spans="1:34" ht="18" x14ac:dyDescent="0.35">
      <c r="A197" s="4" t="s">
        <v>46</v>
      </c>
      <c r="B197" s="4" t="s">
        <v>37</v>
      </c>
      <c r="C197" s="15">
        <v>52.236610841000001</v>
      </c>
      <c r="D197" s="15">
        <v>54.025505981000002</v>
      </c>
      <c r="E197" s="15">
        <v>54.195008709</v>
      </c>
      <c r="F197" s="15">
        <v>54.715229667000003</v>
      </c>
      <c r="G197" s="15">
        <v>56.010100704000003</v>
      </c>
      <c r="H197" s="15">
        <v>56.530094741999996</v>
      </c>
      <c r="I197" s="15">
        <v>57.550394370999996</v>
      </c>
      <c r="J197" s="15">
        <v>58.223017988999999</v>
      </c>
      <c r="K197" s="15">
        <v>58.758545268999995</v>
      </c>
      <c r="L197" s="15">
        <v>58.808163829999998</v>
      </c>
      <c r="M197" s="15">
        <v>59.630428859999995</v>
      </c>
      <c r="N197" s="15">
        <v>59.11269033</v>
      </c>
      <c r="O197" s="15">
        <v>56.431477010000002</v>
      </c>
      <c r="P197" s="15">
        <v>58.473160200000002</v>
      </c>
      <c r="Q197" s="15">
        <v>54.12853638</v>
      </c>
      <c r="R197" s="15">
        <v>56.992841069999997</v>
      </c>
      <c r="S197" s="15">
        <v>53.766818569999998</v>
      </c>
      <c r="T197" s="15">
        <v>55.441546819999999</v>
      </c>
      <c r="U197" s="15">
        <v>51.837152369999998</v>
      </c>
      <c r="V197" s="15">
        <v>52.488179639999998</v>
      </c>
      <c r="W197" s="15">
        <v>54.465848870000002</v>
      </c>
      <c r="X197" s="15">
        <v>54.995653000000004</v>
      </c>
      <c r="Y197" s="15">
        <v>55.026531089999999</v>
      </c>
      <c r="Z197" s="15">
        <v>60.054419439999997</v>
      </c>
      <c r="AA197" s="15">
        <v>61.427730880000006</v>
      </c>
      <c r="AB197" s="15">
        <v>61.22520918</v>
      </c>
      <c r="AC197" s="15">
        <v>61.24256329</v>
      </c>
      <c r="AD197" s="15">
        <v>61.261265659999999</v>
      </c>
      <c r="AE197" s="15">
        <v>61.467278950000001</v>
      </c>
      <c r="AF197" s="15">
        <v>67.439067809999997</v>
      </c>
      <c r="AG197" s="15">
        <v>67.42129353</v>
      </c>
    </row>
    <row r="198" spans="1:34" ht="18" x14ac:dyDescent="0.35">
      <c r="A198" s="4" t="s">
        <v>47</v>
      </c>
      <c r="B198" s="4" t="s">
        <v>37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</row>
    <row r="199" spans="1:34" ht="18" x14ac:dyDescent="0.35">
      <c r="A199" s="4" t="s">
        <v>48</v>
      </c>
      <c r="B199" s="4" t="s">
        <v>37</v>
      </c>
      <c r="C199" s="15">
        <v>2.1458642506659062</v>
      </c>
      <c r="D199" s="15">
        <v>2.3259314772230502</v>
      </c>
      <c r="E199" s="15">
        <v>2.8825049738419066</v>
      </c>
      <c r="F199" s="15">
        <v>3.1671135035450169</v>
      </c>
      <c r="G199" s="15">
        <v>4.1211967897076827</v>
      </c>
      <c r="H199" s="15">
        <v>4.9188878361852799</v>
      </c>
      <c r="I199" s="15">
        <v>5.353333832397503</v>
      </c>
      <c r="J199" s="15">
        <v>5.7862378369793444</v>
      </c>
      <c r="K199" s="15">
        <v>6.5360265354855631</v>
      </c>
      <c r="L199" s="15">
        <v>6.7048843278557309</v>
      </c>
      <c r="M199" s="15">
        <v>7.3032622857801197</v>
      </c>
      <c r="N199" s="15">
        <v>7.6469716977131998</v>
      </c>
      <c r="O199" s="15">
        <v>8.1148943016267001</v>
      </c>
      <c r="P199" s="15">
        <v>7.4786421811196986</v>
      </c>
      <c r="Q199" s="15">
        <v>8.4242122565808017</v>
      </c>
      <c r="R199" s="15">
        <v>7.79579166027629</v>
      </c>
      <c r="S199" s="15">
        <v>8.2884737158293227</v>
      </c>
      <c r="T199" s="15">
        <v>8.2509114965289427</v>
      </c>
      <c r="U199" s="15">
        <v>8.5467520388065985</v>
      </c>
      <c r="V199" s="15">
        <v>8.5494317612314994</v>
      </c>
      <c r="W199" s="15">
        <v>8.1584566051084</v>
      </c>
      <c r="X199" s="15">
        <v>8.0070499013878997</v>
      </c>
      <c r="Y199" s="15">
        <v>8.0860058893659001</v>
      </c>
      <c r="Z199" s="15">
        <v>7.8724187848834006</v>
      </c>
      <c r="AA199" s="15">
        <v>8.00148776226</v>
      </c>
      <c r="AB199" s="15">
        <v>7.710268424793199</v>
      </c>
      <c r="AC199" s="15">
        <v>7.7997666303185991</v>
      </c>
      <c r="AD199" s="15">
        <v>7.8881057770465999</v>
      </c>
      <c r="AE199" s="15">
        <v>7.8415734901491003</v>
      </c>
      <c r="AF199" s="15">
        <v>8.3219922932436994</v>
      </c>
      <c r="AG199" s="15">
        <v>8.0269554720153984</v>
      </c>
    </row>
    <row r="200" spans="1:34" ht="18" x14ac:dyDescent="0.35">
      <c r="A200" s="4" t="s">
        <v>49</v>
      </c>
      <c r="B200" s="4" t="s">
        <v>37</v>
      </c>
      <c r="C200" s="15">
        <v>8.1558533029430009</v>
      </c>
      <c r="D200" s="15">
        <v>8.4971797858099993</v>
      </c>
      <c r="E200" s="15">
        <v>8.8332259604000001</v>
      </c>
      <c r="F200" s="15">
        <v>9.2503828299999995</v>
      </c>
      <c r="G200" s="15">
        <v>9.6256554735000002</v>
      </c>
      <c r="H200" s="15">
        <v>10.219700514299999</v>
      </c>
      <c r="I200" s="15">
        <v>10.755778149899999</v>
      </c>
      <c r="J200" s="15">
        <v>12.448497633300001</v>
      </c>
      <c r="K200" s="15">
        <v>12.843261654399999</v>
      </c>
      <c r="L200" s="15">
        <v>13.446961891300001</v>
      </c>
      <c r="M200" s="15">
        <v>14.1753235707</v>
      </c>
      <c r="N200" s="15">
        <v>15.464539282499999</v>
      </c>
      <c r="O200" s="15">
        <v>18.076490849500001</v>
      </c>
      <c r="P200" s="15">
        <v>18.165136390400001</v>
      </c>
      <c r="Q200" s="15">
        <v>21.926579285800003</v>
      </c>
      <c r="R200" s="15">
        <v>23.547454548200001</v>
      </c>
      <c r="S200" s="15">
        <v>26.5474920371</v>
      </c>
      <c r="T200" s="15">
        <v>27.936235826200001</v>
      </c>
      <c r="U200" s="15">
        <v>29.507309145199997</v>
      </c>
      <c r="V200" s="15">
        <v>32.382963697499996</v>
      </c>
      <c r="W200" s="15">
        <v>33.519637837399998</v>
      </c>
      <c r="X200" s="15">
        <v>36.9974771129</v>
      </c>
      <c r="Y200" s="15">
        <v>38.657425477899999</v>
      </c>
      <c r="Z200" s="15">
        <v>41.564979911100004</v>
      </c>
      <c r="AA200" s="15">
        <v>42.974080121500002</v>
      </c>
      <c r="AB200" s="15">
        <v>46.751893982199995</v>
      </c>
      <c r="AC200" s="15">
        <v>48.7465792769</v>
      </c>
      <c r="AD200" s="15">
        <v>50.628157044300004</v>
      </c>
      <c r="AE200" s="15">
        <v>52.624797521000005</v>
      </c>
      <c r="AF200" s="15">
        <v>53.782068900900001</v>
      </c>
      <c r="AG200" s="15">
        <v>53.864045461000011</v>
      </c>
      <c r="AH200" s="15"/>
    </row>
    <row r="201" spans="1:34" ht="18" x14ac:dyDescent="0.35">
      <c r="A201" s="4" t="s">
        <v>50</v>
      </c>
      <c r="B201" s="4" t="s">
        <v>37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</row>
    <row r="202" spans="1:34" ht="18" x14ac:dyDescent="0.35">
      <c r="A202" s="4" t="s">
        <v>51</v>
      </c>
      <c r="B202" s="4" t="s">
        <v>37</v>
      </c>
      <c r="C202" s="15">
        <v>6.83767986903E-2</v>
      </c>
      <c r="D202" s="15">
        <v>7.8680992470043995E-2</v>
      </c>
      <c r="E202" s="15">
        <v>0.14128668959079602</v>
      </c>
      <c r="F202" s="15">
        <v>0.24990037025571998</v>
      </c>
      <c r="G202" s="15">
        <v>0.3305415942072461</v>
      </c>
      <c r="H202" s="15">
        <v>0.51912874767150607</v>
      </c>
      <c r="I202" s="15">
        <v>0.72679382090030797</v>
      </c>
      <c r="J202" s="15">
        <v>0.81508849515611104</v>
      </c>
      <c r="K202" s="15">
        <v>0.98484024873875997</v>
      </c>
      <c r="L202" s="15">
        <v>1.0495563306211899</v>
      </c>
      <c r="M202" s="15">
        <v>1.2320683487769002</v>
      </c>
      <c r="N202" s="15">
        <v>1.5404257335050997</v>
      </c>
      <c r="O202" s="15">
        <v>1.7670080040608001</v>
      </c>
      <c r="P202" s="15">
        <v>1.4684252871200001</v>
      </c>
      <c r="Q202" s="15">
        <v>1.8949360398840003</v>
      </c>
      <c r="R202" s="15">
        <v>1.5555764944020001</v>
      </c>
      <c r="S202" s="15">
        <v>1.875652962774</v>
      </c>
      <c r="T202" s="15">
        <v>1.7459862797639998</v>
      </c>
      <c r="U202" s="15">
        <v>2.0149352680839998</v>
      </c>
      <c r="V202" s="15">
        <v>1.942201701401</v>
      </c>
      <c r="W202" s="15">
        <v>1.7041487716700001</v>
      </c>
      <c r="X202" s="15">
        <v>1.6611499339720002</v>
      </c>
      <c r="Y202" s="15">
        <v>1.66229133574</v>
      </c>
      <c r="Z202" s="15">
        <v>1.619604379371</v>
      </c>
      <c r="AA202" s="15">
        <v>1.7165665614819998</v>
      </c>
      <c r="AB202" s="15">
        <v>1.5954876437740002</v>
      </c>
      <c r="AC202" s="15">
        <v>1.5931264431850003</v>
      </c>
      <c r="AD202" s="15">
        <v>1.634974018958</v>
      </c>
      <c r="AE202" s="15">
        <v>1.693302779366</v>
      </c>
      <c r="AF202" s="15">
        <v>1.6514447082649999</v>
      </c>
      <c r="AG202" s="15">
        <v>1.6276063413769997</v>
      </c>
    </row>
    <row r="203" spans="1:34" x14ac:dyDescent="0.25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4" x14ac:dyDescent="0.25">
      <c r="A204" s="1" t="s">
        <v>43</v>
      </c>
      <c r="B204" s="1"/>
      <c r="C204" s="17">
        <f>C195</f>
        <v>2020</v>
      </c>
      <c r="D204" s="17">
        <f t="shared" ref="D204:AG204" si="13">D195</f>
        <v>2021</v>
      </c>
      <c r="E204" s="17">
        <f t="shared" si="13"/>
        <v>2022</v>
      </c>
      <c r="F204" s="17">
        <f t="shared" si="13"/>
        <v>2023</v>
      </c>
      <c r="G204" s="17">
        <f t="shared" si="13"/>
        <v>2024</v>
      </c>
      <c r="H204" s="17">
        <f t="shared" si="13"/>
        <v>2025</v>
      </c>
      <c r="I204" s="17">
        <f t="shared" si="13"/>
        <v>2026</v>
      </c>
      <c r="J204" s="17">
        <f t="shared" si="13"/>
        <v>2027</v>
      </c>
      <c r="K204" s="17">
        <f t="shared" si="13"/>
        <v>2028</v>
      </c>
      <c r="L204" s="17">
        <f t="shared" si="13"/>
        <v>2029</v>
      </c>
      <c r="M204" s="17">
        <f t="shared" si="13"/>
        <v>2030</v>
      </c>
      <c r="N204" s="17">
        <f t="shared" si="13"/>
        <v>2031</v>
      </c>
      <c r="O204" s="17">
        <f t="shared" si="13"/>
        <v>2032</v>
      </c>
      <c r="P204" s="17">
        <f t="shared" si="13"/>
        <v>2033</v>
      </c>
      <c r="Q204" s="17">
        <f t="shared" si="13"/>
        <v>2034</v>
      </c>
      <c r="R204" s="17">
        <f t="shared" si="13"/>
        <v>2035</v>
      </c>
      <c r="S204" s="17">
        <f t="shared" si="13"/>
        <v>2036</v>
      </c>
      <c r="T204" s="17">
        <f t="shared" si="13"/>
        <v>2037</v>
      </c>
      <c r="U204" s="17">
        <f t="shared" si="13"/>
        <v>2038</v>
      </c>
      <c r="V204" s="17">
        <f t="shared" si="13"/>
        <v>2039</v>
      </c>
      <c r="W204" s="17">
        <f t="shared" si="13"/>
        <v>2040</v>
      </c>
      <c r="X204" s="17">
        <f t="shared" si="13"/>
        <v>2041</v>
      </c>
      <c r="Y204" s="17">
        <f t="shared" si="13"/>
        <v>2042</v>
      </c>
      <c r="Z204" s="17">
        <f t="shared" si="13"/>
        <v>2043</v>
      </c>
      <c r="AA204" s="17">
        <f t="shared" si="13"/>
        <v>2044</v>
      </c>
      <c r="AB204" s="17">
        <f t="shared" si="13"/>
        <v>2045</v>
      </c>
      <c r="AC204" s="17">
        <f t="shared" si="13"/>
        <v>2046</v>
      </c>
      <c r="AD204" s="17">
        <f t="shared" si="13"/>
        <v>2047</v>
      </c>
      <c r="AE204" s="17">
        <f t="shared" si="13"/>
        <v>2048</v>
      </c>
      <c r="AF204" s="17">
        <f t="shared" si="13"/>
        <v>2049</v>
      </c>
      <c r="AG204" s="17">
        <f t="shared" si="13"/>
        <v>2050</v>
      </c>
    </row>
    <row r="205" spans="1:34" ht="18" x14ac:dyDescent="0.35">
      <c r="A205" s="4" t="s">
        <v>45</v>
      </c>
      <c r="B205" s="4" t="s">
        <v>37</v>
      </c>
      <c r="C205" s="15">
        <v>-6.3300648474929204</v>
      </c>
      <c r="D205" s="15">
        <v>-4.8441044318794866</v>
      </c>
      <c r="E205" s="15">
        <v>-3.0200212981870038</v>
      </c>
      <c r="F205" s="15">
        <v>-0.96529897340600712</v>
      </c>
      <c r="G205" s="15">
        <v>1.1923127983690023</v>
      </c>
      <c r="H205" s="15">
        <v>3.9201606719870341</v>
      </c>
      <c r="I205" s="15">
        <v>6.0884543625209915</v>
      </c>
      <c r="J205" s="15">
        <v>6.4494185284669925</v>
      </c>
      <c r="K205" s="15">
        <v>9.8748406082900146</v>
      </c>
      <c r="L205" s="15">
        <v>13.20784709031399</v>
      </c>
      <c r="M205" s="15">
        <v>15.408176302191009</v>
      </c>
      <c r="N205" s="15">
        <v>19.620301668749974</v>
      </c>
      <c r="O205" s="15">
        <v>20.04507799052999</v>
      </c>
      <c r="P205" s="15">
        <v>24.273470484700013</v>
      </c>
      <c r="Q205" s="15">
        <v>23.714361161800014</v>
      </c>
      <c r="R205" s="15">
        <v>27.201159336210026</v>
      </c>
      <c r="S205" s="15">
        <v>27.199970372199999</v>
      </c>
      <c r="T205" s="15">
        <v>30.153178572030015</v>
      </c>
      <c r="U205" s="15">
        <v>36.147996938299968</v>
      </c>
      <c r="V205" s="15">
        <v>38.525424256450009</v>
      </c>
      <c r="W205" s="15">
        <v>42.695027815700001</v>
      </c>
      <c r="X205" s="15">
        <v>41.380961500140018</v>
      </c>
      <c r="Y205" s="15">
        <v>41.614459846139994</v>
      </c>
      <c r="Z205" s="15">
        <v>42.354008952230032</v>
      </c>
      <c r="AA205" s="15">
        <v>41.067624129900025</v>
      </c>
      <c r="AB205" s="15">
        <v>38.273391888039953</v>
      </c>
      <c r="AC205" s="15">
        <v>36.352897593220007</v>
      </c>
      <c r="AD205" s="15">
        <v>38.520146908450016</v>
      </c>
      <c r="AE205" s="15">
        <v>42.56249229061001</v>
      </c>
      <c r="AF205" s="15">
        <v>42.34971227059998</v>
      </c>
      <c r="AG205" s="15">
        <v>44.035973208949969</v>
      </c>
    </row>
    <row r="206" spans="1:34" ht="18" x14ac:dyDescent="0.35">
      <c r="A206" s="4" t="s">
        <v>46</v>
      </c>
      <c r="B206" s="4" t="s">
        <v>37</v>
      </c>
      <c r="C206" s="15">
        <v>-4.2669243289999983</v>
      </c>
      <c r="D206" s="15">
        <v>-2.5065932229999959</v>
      </c>
      <c r="E206" s="15">
        <v>-2.518461190999993</v>
      </c>
      <c r="F206" s="15">
        <v>-1.6672629719999961</v>
      </c>
      <c r="G206" s="15">
        <v>-0.83936926099999454</v>
      </c>
      <c r="H206" s="15">
        <v>-8.8446762000003787E-2</v>
      </c>
      <c r="I206" s="15">
        <v>0.57033957899999166</v>
      </c>
      <c r="J206" s="15">
        <v>1.007465769999996</v>
      </c>
      <c r="K206" s="15">
        <v>1.4327773409999978</v>
      </c>
      <c r="L206" s="15">
        <v>1.5529671829999998</v>
      </c>
      <c r="M206" s="15">
        <v>1.9372277679999925</v>
      </c>
      <c r="N206" s="15">
        <v>1.9900920850000006</v>
      </c>
      <c r="O206" s="15">
        <v>1.8227054660000022</v>
      </c>
      <c r="P206" s="15">
        <v>7.1418909500000041</v>
      </c>
      <c r="Q206" s="15">
        <v>7.0259270700000016</v>
      </c>
      <c r="R206" s="15">
        <v>12.654974932999998</v>
      </c>
      <c r="S206" s="15">
        <v>12.674632960000004</v>
      </c>
      <c r="T206" s="15">
        <v>18.640790469999999</v>
      </c>
      <c r="U206" s="15">
        <v>18.713076799999996</v>
      </c>
      <c r="V206" s="15">
        <v>22.096294319999998</v>
      </c>
      <c r="W206" s="15">
        <v>24.958488060000001</v>
      </c>
      <c r="X206" s="15">
        <v>24.889193510000005</v>
      </c>
      <c r="Y206" s="15">
        <v>24.91383106</v>
      </c>
      <c r="Z206" s="15">
        <v>29.912256129999996</v>
      </c>
      <c r="AA206" s="15">
        <v>31.195733720000007</v>
      </c>
      <c r="AB206" s="15">
        <v>31.06528265</v>
      </c>
      <c r="AC206" s="15">
        <v>31.07777072</v>
      </c>
      <c r="AD206" s="15">
        <v>31.102173499999999</v>
      </c>
      <c r="AE206" s="15">
        <v>31.212153730000001</v>
      </c>
      <c r="AF206" s="15">
        <v>37.268957790000002</v>
      </c>
      <c r="AG206" s="15">
        <v>37.261471810000003</v>
      </c>
    </row>
    <row r="207" spans="1:34" ht="18" x14ac:dyDescent="0.35">
      <c r="A207" s="4" t="s">
        <v>47</v>
      </c>
      <c r="B207" s="4" t="s">
        <v>37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</row>
    <row r="208" spans="1:34" ht="18" x14ac:dyDescent="0.35">
      <c r="A208" s="4" t="s">
        <v>48</v>
      </c>
      <c r="B208" s="4" t="s">
        <v>37</v>
      </c>
      <c r="C208" s="15">
        <v>-5.6615041217940032E-3</v>
      </c>
      <c r="D208" s="15">
        <v>3.3019472030072272E-2</v>
      </c>
      <c r="E208" s="15">
        <v>0.27792941537382054</v>
      </c>
      <c r="F208" s="15">
        <v>0.55968008017575599</v>
      </c>
      <c r="G208" s="15">
        <v>0.94478594142140171</v>
      </c>
      <c r="H208" s="15">
        <v>0.95451152723135824</v>
      </c>
      <c r="I208" s="15">
        <v>1.267637689005749</v>
      </c>
      <c r="J208" s="15">
        <v>1.4650818954460956</v>
      </c>
      <c r="K208" s="15">
        <v>2.1023308075118248</v>
      </c>
      <c r="L208" s="15">
        <v>2.0337700950248747</v>
      </c>
      <c r="M208" s="15">
        <v>2.3132216172909938</v>
      </c>
      <c r="N208" s="15">
        <v>1.7190103650596402</v>
      </c>
      <c r="O208" s="15">
        <v>1.7017730357773999</v>
      </c>
      <c r="P208" s="15">
        <v>0.56593300549161807</v>
      </c>
      <c r="Q208" s="15">
        <v>0.72828420617761225</v>
      </c>
      <c r="R208" s="15">
        <v>0.987335849476489</v>
      </c>
      <c r="S208" s="15">
        <v>1.2657346433520296</v>
      </c>
      <c r="T208" s="15">
        <v>1.934929166796036</v>
      </c>
      <c r="U208" s="15">
        <v>1.7132177447556298</v>
      </c>
      <c r="V208" s="15">
        <v>1.3737173108721059</v>
      </c>
      <c r="W208" s="15">
        <v>0.90276450503331862</v>
      </c>
      <c r="X208" s="15">
        <v>0.90619178699438763</v>
      </c>
      <c r="Y208" s="15">
        <v>1.0044179619440126</v>
      </c>
      <c r="Z208" s="15">
        <v>0.8285319841742993</v>
      </c>
      <c r="AA208" s="15">
        <v>1.1192115727728735</v>
      </c>
      <c r="AB208" s="15">
        <v>0.53917721812190589</v>
      </c>
      <c r="AC208" s="15">
        <v>0.9818377646641423</v>
      </c>
      <c r="AD208" s="15">
        <v>0.76512269096986341</v>
      </c>
      <c r="AE208" s="15">
        <v>5.4628977396131262E-2</v>
      </c>
      <c r="AF208" s="15">
        <v>0.53238967623490829</v>
      </c>
      <c r="AG208" s="15">
        <v>0.50156440853043271</v>
      </c>
    </row>
    <row r="209" spans="1:33" ht="18" x14ac:dyDescent="0.35">
      <c r="A209" s="4" t="s">
        <v>49</v>
      </c>
      <c r="B209" s="4" t="s">
        <v>37</v>
      </c>
      <c r="C209" s="15">
        <v>-1.1821424904569984</v>
      </c>
      <c r="D209" s="15">
        <v>-1.1131438739899995</v>
      </c>
      <c r="E209" s="15">
        <v>-1.0111742465999995</v>
      </c>
      <c r="F209" s="15">
        <v>-0.71848655129999983</v>
      </c>
      <c r="G209" s="15">
        <v>-0.45222776209999971</v>
      </c>
      <c r="H209" s="15">
        <v>-0.19320799639999997</v>
      </c>
      <c r="I209" s="15">
        <v>0.17101428019999965</v>
      </c>
      <c r="J209" s="15">
        <v>1.5291142930000028</v>
      </c>
      <c r="K209" s="15">
        <v>1.0165970426999991</v>
      </c>
      <c r="L209" s="15">
        <v>0.88088938200000122</v>
      </c>
      <c r="M209" s="15">
        <v>1.525228677400003</v>
      </c>
      <c r="N209" s="15">
        <v>2.4429369978999986</v>
      </c>
      <c r="O209" s="15">
        <v>4.6694769508000018</v>
      </c>
      <c r="P209" s="15">
        <v>4.0522571866000021</v>
      </c>
      <c r="Q209" s="15">
        <v>6.6112909377000051</v>
      </c>
      <c r="R209" s="15">
        <v>5.7214852514000043</v>
      </c>
      <c r="S209" s="15">
        <v>8.2525963021999971</v>
      </c>
      <c r="T209" s="15">
        <v>6.1010417564000008</v>
      </c>
      <c r="U209" s="15">
        <v>5.3263813275999965</v>
      </c>
      <c r="V209" s="15">
        <v>5.6417972498999944</v>
      </c>
      <c r="W209" s="15">
        <v>5.245760425899995</v>
      </c>
      <c r="X209" s="15">
        <v>7.8202617951999969</v>
      </c>
      <c r="Y209" s="15">
        <v>9.1117531707999966</v>
      </c>
      <c r="Z209" s="15">
        <v>9.1507143852000041</v>
      </c>
      <c r="AA209" s="15">
        <v>10.8816712705</v>
      </c>
      <c r="AB209" s="15">
        <v>13.004464836699988</v>
      </c>
      <c r="AC209" s="15">
        <v>13.6871509315</v>
      </c>
      <c r="AD209" s="15">
        <v>12.391264278900003</v>
      </c>
      <c r="AE209" s="15">
        <v>11.372632440400004</v>
      </c>
      <c r="AF209" s="15">
        <v>8.4141713855999996</v>
      </c>
      <c r="AG209" s="15">
        <v>7.389076935700011</v>
      </c>
    </row>
    <row r="210" spans="1:33" ht="18" x14ac:dyDescent="0.35">
      <c r="A210" s="4" t="s">
        <v>50</v>
      </c>
      <c r="B210" s="4" t="s">
        <v>37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</row>
    <row r="211" spans="1:33" ht="18" x14ac:dyDescent="0.35">
      <c r="A211" s="4" t="s">
        <v>51</v>
      </c>
      <c r="B211" s="4" t="s">
        <v>37</v>
      </c>
      <c r="C211" s="15">
        <v>-0.13226536435671998</v>
      </c>
      <c r="D211" s="15">
        <v>-0.14169717357151362</v>
      </c>
      <c r="E211" s="15">
        <v>-0.15297886900239713</v>
      </c>
      <c r="F211" s="15">
        <v>-9.7025731013173799E-2</v>
      </c>
      <c r="G211" s="15">
        <v>-1.9604547527838523E-2</v>
      </c>
      <c r="H211" s="15">
        <v>9.8739693906109482E-2</v>
      </c>
      <c r="I211" s="15">
        <v>0.27162537912611179</v>
      </c>
      <c r="J211" s="15">
        <v>0.33241873876714045</v>
      </c>
      <c r="K211" s="15">
        <v>0.47000390237392886</v>
      </c>
      <c r="L211" s="15">
        <v>0.47882741017098884</v>
      </c>
      <c r="M211" s="15">
        <v>0.5919677701492112</v>
      </c>
      <c r="N211" s="15">
        <v>0.59865791868772977</v>
      </c>
      <c r="O211" s="15">
        <v>0.91004034073759998</v>
      </c>
      <c r="P211" s="15">
        <v>0.63663769871499998</v>
      </c>
      <c r="Q211" s="15">
        <v>1.0010758835100002</v>
      </c>
      <c r="R211" s="15">
        <v>0.61500305736299998</v>
      </c>
      <c r="S211" s="15">
        <v>0.86881177089699979</v>
      </c>
      <c r="T211" s="15">
        <v>0.84984514783199994</v>
      </c>
      <c r="U211" s="15">
        <v>1.0086880082059997</v>
      </c>
      <c r="V211" s="15">
        <v>0.76018102535099996</v>
      </c>
      <c r="W211" s="15">
        <v>0.17936762982800003</v>
      </c>
      <c r="X211" s="15">
        <v>-7.3156914369999715E-2</v>
      </c>
      <c r="Y211" s="15">
        <v>-0.13375773885200015</v>
      </c>
      <c r="Z211" s="15">
        <v>-0.22909267646200004</v>
      </c>
      <c r="AA211" s="15">
        <v>-0.11990841011000031</v>
      </c>
      <c r="AB211" s="15">
        <v>-0.25151924880499976</v>
      </c>
      <c r="AC211" s="15">
        <v>-0.19588280384999979</v>
      </c>
      <c r="AD211" s="15">
        <v>-0.13757398958680045</v>
      </c>
      <c r="AE211" s="15">
        <v>-0.2445359214859999</v>
      </c>
      <c r="AF211" s="15">
        <v>-0.35055959787800028</v>
      </c>
      <c r="AG211" s="15">
        <v>-0.16719820568760024</v>
      </c>
    </row>
    <row r="212" spans="1:33" x14ac:dyDescent="0.25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29" spans="1:33" ht="18.75" x14ac:dyDescent="0.3">
      <c r="A229" s="11" t="s">
        <v>86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21">
        <v>0</v>
      </c>
    </row>
    <row r="230" spans="1:33" x14ac:dyDescent="0.25">
      <c r="A230" s="1" t="s">
        <v>11</v>
      </c>
      <c r="B230" s="1"/>
      <c r="C230" s="1">
        <f t="shared" ref="C230:AG230" si="14">C195</f>
        <v>2020</v>
      </c>
      <c r="D230" s="1">
        <f t="shared" si="14"/>
        <v>2021</v>
      </c>
      <c r="E230" s="1">
        <f t="shared" si="14"/>
        <v>2022</v>
      </c>
      <c r="F230" s="1">
        <f t="shared" si="14"/>
        <v>2023</v>
      </c>
      <c r="G230" s="1">
        <f t="shared" si="14"/>
        <v>2024</v>
      </c>
      <c r="H230" s="1">
        <f t="shared" si="14"/>
        <v>2025</v>
      </c>
      <c r="I230" s="1">
        <f t="shared" si="14"/>
        <v>2026</v>
      </c>
      <c r="J230" s="1">
        <f t="shared" si="14"/>
        <v>2027</v>
      </c>
      <c r="K230" s="1">
        <f t="shared" si="14"/>
        <v>2028</v>
      </c>
      <c r="L230" s="1">
        <f t="shared" si="14"/>
        <v>2029</v>
      </c>
      <c r="M230" s="1">
        <f t="shared" si="14"/>
        <v>2030</v>
      </c>
      <c r="N230" s="1">
        <f t="shared" si="14"/>
        <v>2031</v>
      </c>
      <c r="O230" s="1">
        <f t="shared" si="14"/>
        <v>2032</v>
      </c>
      <c r="P230" s="1">
        <f t="shared" si="14"/>
        <v>2033</v>
      </c>
      <c r="Q230" s="1">
        <f t="shared" si="14"/>
        <v>2034</v>
      </c>
      <c r="R230" s="1">
        <f t="shared" si="14"/>
        <v>2035</v>
      </c>
      <c r="S230" s="1">
        <f t="shared" si="14"/>
        <v>2036</v>
      </c>
      <c r="T230" s="1">
        <f t="shared" si="14"/>
        <v>2037</v>
      </c>
      <c r="U230" s="1">
        <f t="shared" si="14"/>
        <v>2038</v>
      </c>
      <c r="V230" s="1">
        <f t="shared" si="14"/>
        <v>2039</v>
      </c>
      <c r="W230" s="1">
        <f t="shared" si="14"/>
        <v>2040</v>
      </c>
      <c r="X230" s="1">
        <f t="shared" si="14"/>
        <v>2041</v>
      </c>
      <c r="Y230" s="1">
        <f t="shared" si="14"/>
        <v>2042</v>
      </c>
      <c r="Z230" s="1">
        <f t="shared" si="14"/>
        <v>2043</v>
      </c>
      <c r="AA230" s="1">
        <f t="shared" si="14"/>
        <v>2044</v>
      </c>
      <c r="AB230" s="1">
        <f t="shared" si="14"/>
        <v>2045</v>
      </c>
      <c r="AC230" s="1">
        <f t="shared" si="14"/>
        <v>2046</v>
      </c>
      <c r="AD230" s="1">
        <f t="shared" si="14"/>
        <v>2047</v>
      </c>
      <c r="AE230" s="1">
        <f t="shared" si="14"/>
        <v>2048</v>
      </c>
      <c r="AF230" s="1">
        <f t="shared" si="14"/>
        <v>2049</v>
      </c>
      <c r="AG230" s="1">
        <f t="shared" si="14"/>
        <v>2050</v>
      </c>
    </row>
    <row r="231" spans="1:33" x14ac:dyDescent="0.25">
      <c r="A231" s="4" t="s">
        <v>20</v>
      </c>
      <c r="C231" s="23">
        <v>0.72586493500853111</v>
      </c>
      <c r="D231" s="23">
        <v>0.72740284242372844</v>
      </c>
      <c r="E231" s="23">
        <v>0.72535794667100928</v>
      </c>
      <c r="F231" s="23">
        <v>0.7253801555978534</v>
      </c>
      <c r="G231" s="23">
        <v>0.72433767078631583</v>
      </c>
      <c r="H231" s="23">
        <v>0.72125603770337632</v>
      </c>
      <c r="I231" s="23">
        <v>0.72029561470299486</v>
      </c>
      <c r="J231" s="23">
        <v>0.71472806208799211</v>
      </c>
      <c r="K231" s="23">
        <v>0.71367796768195702</v>
      </c>
      <c r="L231" s="23">
        <v>0.71343592306566284</v>
      </c>
      <c r="M231" s="23">
        <v>0.71449657461680305</v>
      </c>
      <c r="N231" s="23">
        <v>0.71175993934714421</v>
      </c>
      <c r="O231" s="23">
        <v>0.70181925462163675</v>
      </c>
      <c r="P231" s="23">
        <v>0.70710346590294981</v>
      </c>
      <c r="Q231" s="23">
        <v>0.69340246046326703</v>
      </c>
      <c r="R231" s="23">
        <v>0.69572857224146767</v>
      </c>
      <c r="S231" s="23">
        <v>0.68640229226913607</v>
      </c>
      <c r="T231" s="23">
        <v>0.68625961509418809</v>
      </c>
      <c r="U231" s="23">
        <v>0.68034036908644469</v>
      </c>
      <c r="V231" s="23">
        <v>0.67579559736223593</v>
      </c>
      <c r="W231" s="23">
        <v>0.67837959450449381</v>
      </c>
      <c r="X231" s="23">
        <v>0.67383483347116191</v>
      </c>
      <c r="Y231" s="23">
        <v>0.67237386370195873</v>
      </c>
      <c r="Z231" s="23">
        <v>0.67297191828439185</v>
      </c>
      <c r="AA231" s="23">
        <v>0.67367663200165762</v>
      </c>
      <c r="AB231" s="23">
        <v>0.66792550437622467</v>
      </c>
      <c r="AC231" s="23">
        <v>0.66618346061769762</v>
      </c>
      <c r="AD231" s="23">
        <v>0.66404202739407092</v>
      </c>
      <c r="AE231" s="23">
        <v>0.66311163238834081</v>
      </c>
      <c r="AF231" s="23">
        <v>0.66618761325361797</v>
      </c>
      <c r="AG231" s="23">
        <v>0.66882288109340293</v>
      </c>
    </row>
    <row r="233" spans="1:33" x14ac:dyDescent="0.25">
      <c r="A233" s="1" t="s">
        <v>10</v>
      </c>
      <c r="B233" s="1"/>
      <c r="C233" s="17">
        <f>C230</f>
        <v>2020</v>
      </c>
      <c r="D233" s="17">
        <f t="shared" ref="D233:AG233" si="15">D230</f>
        <v>2021</v>
      </c>
      <c r="E233" s="17">
        <f t="shared" si="15"/>
        <v>2022</v>
      </c>
      <c r="F233" s="17">
        <f t="shared" si="15"/>
        <v>2023</v>
      </c>
      <c r="G233" s="17">
        <f t="shared" si="15"/>
        <v>2024</v>
      </c>
      <c r="H233" s="17">
        <f t="shared" si="15"/>
        <v>2025</v>
      </c>
      <c r="I233" s="17">
        <f t="shared" si="15"/>
        <v>2026</v>
      </c>
      <c r="J233" s="17">
        <f t="shared" si="15"/>
        <v>2027</v>
      </c>
      <c r="K233" s="17">
        <f t="shared" si="15"/>
        <v>2028</v>
      </c>
      <c r="L233" s="17">
        <f t="shared" si="15"/>
        <v>2029</v>
      </c>
      <c r="M233" s="17">
        <f t="shared" si="15"/>
        <v>2030</v>
      </c>
      <c r="N233" s="17">
        <f t="shared" si="15"/>
        <v>2031</v>
      </c>
      <c r="O233" s="17">
        <f t="shared" si="15"/>
        <v>2032</v>
      </c>
      <c r="P233" s="17">
        <f t="shared" si="15"/>
        <v>2033</v>
      </c>
      <c r="Q233" s="17">
        <f t="shared" si="15"/>
        <v>2034</v>
      </c>
      <c r="R233" s="17">
        <f t="shared" si="15"/>
        <v>2035</v>
      </c>
      <c r="S233" s="17">
        <f t="shared" si="15"/>
        <v>2036</v>
      </c>
      <c r="T233" s="17">
        <f t="shared" si="15"/>
        <v>2037</v>
      </c>
      <c r="U233" s="17">
        <f t="shared" si="15"/>
        <v>2038</v>
      </c>
      <c r="V233" s="17">
        <f t="shared" si="15"/>
        <v>2039</v>
      </c>
      <c r="W233" s="17">
        <f t="shared" si="15"/>
        <v>2040</v>
      </c>
      <c r="X233" s="17">
        <f t="shared" si="15"/>
        <v>2041</v>
      </c>
      <c r="Y233" s="17">
        <f t="shared" si="15"/>
        <v>2042</v>
      </c>
      <c r="Z233" s="17">
        <f t="shared" si="15"/>
        <v>2043</v>
      </c>
      <c r="AA233" s="17">
        <f t="shared" si="15"/>
        <v>2044</v>
      </c>
      <c r="AB233" s="17">
        <f t="shared" si="15"/>
        <v>2045</v>
      </c>
      <c r="AC233" s="17">
        <f t="shared" si="15"/>
        <v>2046</v>
      </c>
      <c r="AD233" s="17">
        <f t="shared" si="15"/>
        <v>2047</v>
      </c>
      <c r="AE233" s="17">
        <f t="shared" si="15"/>
        <v>2048</v>
      </c>
      <c r="AF233" s="17">
        <f t="shared" si="15"/>
        <v>2049</v>
      </c>
      <c r="AG233" s="17">
        <f t="shared" si="15"/>
        <v>2050</v>
      </c>
    </row>
    <row r="234" spans="1:33" x14ac:dyDescent="0.25">
      <c r="A234" s="4" t="s">
        <v>20</v>
      </c>
      <c r="C234" s="23">
        <v>-8.3451679302349868E-3</v>
      </c>
      <c r="D234" s="23">
        <v>-3.5654693262533455E-3</v>
      </c>
      <c r="E234" s="23">
        <v>-2.9514597374685758E-3</v>
      </c>
      <c r="F234" s="23">
        <v>-1.1317772489116695E-3</v>
      </c>
      <c r="G234" s="23">
        <v>1.7223834453583553E-4</v>
      </c>
      <c r="H234" s="23">
        <v>2.1980991421588492E-3</v>
      </c>
      <c r="I234" s="23">
        <v>3.0312430192770412E-3</v>
      </c>
      <c r="J234" s="23">
        <v>2.0397981518982533E-5</v>
      </c>
      <c r="K234" s="23">
        <v>3.5800381305622908E-3</v>
      </c>
      <c r="L234" s="23">
        <v>5.9013612094599432E-3</v>
      </c>
      <c r="M234" s="23">
        <v>5.356140051180236E-3</v>
      </c>
      <c r="N234" s="23">
        <v>5.4976091882383837E-3</v>
      </c>
      <c r="O234" s="23">
        <v>5.7026490027123344E-4</v>
      </c>
      <c r="P234" s="23">
        <v>1.0984838045137613E-2</v>
      </c>
      <c r="Q234" s="23">
        <v>7.3183680885544611E-3</v>
      </c>
      <c r="R234" s="23">
        <v>1.9241951932112311E-2</v>
      </c>
      <c r="S234" s="23">
        <v>1.6776483270143139E-2</v>
      </c>
      <c r="T234" s="23">
        <v>2.9789952707981349E-2</v>
      </c>
      <c r="U234" s="23">
        <v>3.5851880005021042E-2</v>
      </c>
      <c r="V234" s="23">
        <v>4.1823557565907832E-2</v>
      </c>
      <c r="W234" s="23">
        <v>4.809179065334579E-2</v>
      </c>
      <c r="X234" s="23">
        <v>4.3475166469925108E-2</v>
      </c>
      <c r="Y234" s="23">
        <v>4.0168933594302625E-2</v>
      </c>
      <c r="Z234" s="23">
        <v>4.6047310797460494E-2</v>
      </c>
      <c r="AA234" s="23">
        <v>4.1945774495129928E-2</v>
      </c>
      <c r="AB234" s="23">
        <v>3.8728378415227138E-2</v>
      </c>
      <c r="AC234" s="23">
        <v>3.6362931794987285E-2</v>
      </c>
      <c r="AD234" s="23">
        <v>3.9468787633389901E-2</v>
      </c>
      <c r="AE234" s="23">
        <v>4.340841558925268E-2</v>
      </c>
      <c r="AF234" s="23">
        <v>5.2123823299546235E-2</v>
      </c>
      <c r="AG234" s="23">
        <v>5.350970512185238E-2</v>
      </c>
    </row>
    <row r="251" spans="1:33" ht="18.75" x14ac:dyDescent="0.3">
      <c r="A251" s="11" t="s">
        <v>87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21">
        <v>0</v>
      </c>
    </row>
    <row r="252" spans="1:33" x14ac:dyDescent="0.25">
      <c r="A252" s="1" t="s">
        <v>27</v>
      </c>
      <c r="B252" s="1"/>
      <c r="C252" s="1">
        <f>C230</f>
        <v>2020</v>
      </c>
      <c r="D252" s="1">
        <f t="shared" ref="D252:AG252" si="16">D230</f>
        <v>2021</v>
      </c>
      <c r="E252" s="1">
        <f t="shared" si="16"/>
        <v>2022</v>
      </c>
      <c r="F252" s="1">
        <f t="shared" si="16"/>
        <v>2023</v>
      </c>
      <c r="G252" s="1">
        <f t="shared" si="16"/>
        <v>2024</v>
      </c>
      <c r="H252" s="1">
        <f t="shared" si="16"/>
        <v>2025</v>
      </c>
      <c r="I252" s="1">
        <f t="shared" si="16"/>
        <v>2026</v>
      </c>
      <c r="J252" s="1">
        <f t="shared" si="16"/>
        <v>2027</v>
      </c>
      <c r="K252" s="1">
        <f t="shared" si="16"/>
        <v>2028</v>
      </c>
      <c r="L252" s="1">
        <f t="shared" si="16"/>
        <v>2029</v>
      </c>
      <c r="M252" s="1">
        <f t="shared" si="16"/>
        <v>2030</v>
      </c>
      <c r="N252" s="1">
        <f t="shared" si="16"/>
        <v>2031</v>
      </c>
      <c r="O252" s="1">
        <f t="shared" si="16"/>
        <v>2032</v>
      </c>
      <c r="P252" s="1">
        <f t="shared" si="16"/>
        <v>2033</v>
      </c>
      <c r="Q252" s="1">
        <f t="shared" si="16"/>
        <v>2034</v>
      </c>
      <c r="R252" s="1">
        <f t="shared" si="16"/>
        <v>2035</v>
      </c>
      <c r="S252" s="1">
        <f t="shared" si="16"/>
        <v>2036</v>
      </c>
      <c r="T252" s="1">
        <f t="shared" si="16"/>
        <v>2037</v>
      </c>
      <c r="U252" s="1">
        <f t="shared" si="16"/>
        <v>2038</v>
      </c>
      <c r="V252" s="1">
        <f t="shared" si="16"/>
        <v>2039</v>
      </c>
      <c r="W252" s="1">
        <f t="shared" si="16"/>
        <v>2040</v>
      </c>
      <c r="X252" s="1">
        <f t="shared" si="16"/>
        <v>2041</v>
      </c>
      <c r="Y252" s="1">
        <f t="shared" si="16"/>
        <v>2042</v>
      </c>
      <c r="Z252" s="1">
        <f t="shared" si="16"/>
        <v>2043</v>
      </c>
      <c r="AA252" s="1">
        <f t="shared" si="16"/>
        <v>2044</v>
      </c>
      <c r="AB252" s="1">
        <f t="shared" si="16"/>
        <v>2045</v>
      </c>
      <c r="AC252" s="1">
        <f t="shared" si="16"/>
        <v>2046</v>
      </c>
      <c r="AD252" s="1">
        <f t="shared" si="16"/>
        <v>2047</v>
      </c>
      <c r="AE252" s="1">
        <f t="shared" si="16"/>
        <v>2048</v>
      </c>
      <c r="AF252" s="1">
        <f t="shared" si="16"/>
        <v>2049</v>
      </c>
      <c r="AG252" s="1">
        <f t="shared" si="16"/>
        <v>2050</v>
      </c>
    </row>
    <row r="253" spans="1:33" x14ac:dyDescent="0.25">
      <c r="A253" s="4" t="s">
        <v>16</v>
      </c>
      <c r="B253" s="4" t="s">
        <v>41</v>
      </c>
      <c r="C253" s="15">
        <v>1645.5074313971872</v>
      </c>
      <c r="D253" s="15">
        <v>2030.1709390588321</v>
      </c>
      <c r="E253" s="15">
        <v>1545.9243499130598</v>
      </c>
      <c r="F253" s="15">
        <v>1411.9236347740598</v>
      </c>
      <c r="G253" s="15">
        <v>1341.6730576677401</v>
      </c>
      <c r="H253" s="15">
        <v>1393.2010393668484</v>
      </c>
      <c r="I253" s="15">
        <v>1321.9825398976745</v>
      </c>
      <c r="J253" s="15">
        <v>1432.5735441684105</v>
      </c>
      <c r="K253" s="15">
        <v>1935.2337920664263</v>
      </c>
      <c r="L253" s="15">
        <v>2339.2369625566525</v>
      </c>
      <c r="M253" s="15">
        <v>2027.769090992746</v>
      </c>
      <c r="N253" s="15">
        <v>2457.3703953857903</v>
      </c>
      <c r="O253" s="15">
        <v>2575.9263033032303</v>
      </c>
      <c r="P253" s="15">
        <v>4403.0928366892394</v>
      </c>
      <c r="Q253" s="15">
        <v>3636.8768146157772</v>
      </c>
      <c r="R253" s="15">
        <v>4372.7628301277509</v>
      </c>
      <c r="S253" s="15">
        <v>5097.4565308003175</v>
      </c>
      <c r="T253" s="15">
        <v>5629.7209019806332</v>
      </c>
      <c r="U253" s="15">
        <v>6235.0135159620013</v>
      </c>
      <c r="V253" s="15">
        <v>6717.5414605633023</v>
      </c>
      <c r="W253" s="15">
        <v>7734.9968503583887</v>
      </c>
      <c r="X253" s="15">
        <v>7316.3321773268081</v>
      </c>
      <c r="Y253" s="15">
        <v>7658.9209001194949</v>
      </c>
      <c r="Z253" s="15">
        <v>8043.859756416924</v>
      </c>
      <c r="AA253" s="15">
        <v>8547.6874131394543</v>
      </c>
      <c r="AB253" s="15">
        <v>8459.0104446873047</v>
      </c>
      <c r="AC253" s="15">
        <v>8882.8049952424444</v>
      </c>
      <c r="AD253" s="15">
        <v>8976.6961898784866</v>
      </c>
      <c r="AE253" s="15">
        <v>9380.4071067532095</v>
      </c>
      <c r="AF253" s="15">
        <v>9872.296699649065</v>
      </c>
      <c r="AG253" s="15">
        <v>10132.229928643603</v>
      </c>
    </row>
    <row r="254" spans="1:33" x14ac:dyDescent="0.25">
      <c r="A254" s="4" t="s">
        <v>17</v>
      </c>
      <c r="B254" s="4" t="s">
        <v>41</v>
      </c>
      <c r="C254" s="15">
        <v>3381.3970356081441</v>
      </c>
      <c r="D254" s="15">
        <v>3408.3815672379078</v>
      </c>
      <c r="E254" s="15">
        <v>3434.0359758536665</v>
      </c>
      <c r="F254" s="15">
        <v>3455.3105026782623</v>
      </c>
      <c r="G254" s="15">
        <v>3474.907007903259</v>
      </c>
      <c r="H254" s="15">
        <v>3506.3425942454396</v>
      </c>
      <c r="I254" s="15">
        <v>3539.4163253986626</v>
      </c>
      <c r="J254" s="15">
        <v>3602.9297229822255</v>
      </c>
      <c r="K254" s="15">
        <v>3655.832078002753</v>
      </c>
      <c r="L254" s="15">
        <v>3772.9083650534571</v>
      </c>
      <c r="M254" s="15">
        <v>3823.9775158999978</v>
      </c>
      <c r="N254" s="15">
        <v>3942.9950035172756</v>
      </c>
      <c r="O254" s="15">
        <v>3956.2294885124629</v>
      </c>
      <c r="P254" s="15">
        <v>4119.9009214196121</v>
      </c>
      <c r="Q254" s="15">
        <v>4163.9802860248919</v>
      </c>
      <c r="R254" s="15">
        <v>4309.5102935622408</v>
      </c>
      <c r="S254" s="15">
        <v>4398.1220334872824</v>
      </c>
      <c r="T254" s="15">
        <v>4572.7360549898376</v>
      </c>
      <c r="U254" s="15">
        <v>4651.1810607710559</v>
      </c>
      <c r="V254" s="15">
        <v>4805.0105939298946</v>
      </c>
      <c r="W254" s="15">
        <v>4906.856278215866</v>
      </c>
      <c r="X254" s="15">
        <v>4993.5616780512592</v>
      </c>
      <c r="Y254" s="15">
        <v>5111.4781266244054</v>
      </c>
      <c r="Z254" s="15">
        <v>5266.7510578904266</v>
      </c>
      <c r="AA254" s="15">
        <v>5369.0797962783845</v>
      </c>
      <c r="AB254" s="15">
        <v>5446.3168472309844</v>
      </c>
      <c r="AC254" s="15">
        <v>5547.3952738452745</v>
      </c>
      <c r="AD254" s="15">
        <v>5578.6160483517124</v>
      </c>
      <c r="AE254" s="15">
        <v>5691.0462960878212</v>
      </c>
      <c r="AF254" s="15">
        <v>5810.803421089483</v>
      </c>
      <c r="AG254" s="15">
        <v>5893.5799981441014</v>
      </c>
    </row>
    <row r="255" spans="1:33" x14ac:dyDescent="0.25">
      <c r="A255" s="4" t="s">
        <v>18</v>
      </c>
      <c r="B255" s="4" t="s">
        <v>41</v>
      </c>
      <c r="C255" s="15">
        <v>3806.058737937245</v>
      </c>
      <c r="D255" s="15">
        <v>3908.8892720483695</v>
      </c>
      <c r="E255" s="15">
        <v>4053.7774777781874</v>
      </c>
      <c r="F255" s="15">
        <v>4189.1877274801054</v>
      </c>
      <c r="G255" s="15">
        <v>4390.4934796760008</v>
      </c>
      <c r="H255" s="15">
        <v>4629.16790660892</v>
      </c>
      <c r="I255" s="15">
        <v>4852.7608887952902</v>
      </c>
      <c r="J255" s="15">
        <v>5076.1500418236001</v>
      </c>
      <c r="K255" s="15">
        <v>5268.2056885233987</v>
      </c>
      <c r="L255" s="15">
        <v>5396.4335944490003</v>
      </c>
      <c r="M255" s="15">
        <v>5637.2984193789998</v>
      </c>
      <c r="N255" s="15">
        <v>5947.7036847500003</v>
      </c>
      <c r="O255" s="15">
        <v>6394.8874213499994</v>
      </c>
      <c r="P255" s="15">
        <v>6417.6683616399996</v>
      </c>
      <c r="Q255" s="15">
        <v>6932.4871319900003</v>
      </c>
      <c r="R255" s="15">
        <v>7080.6467384480002</v>
      </c>
      <c r="S255" s="15">
        <v>7574.0185420472008</v>
      </c>
      <c r="T255" s="15">
        <v>7753.4652029693989</v>
      </c>
      <c r="U255" s="15">
        <v>8066.7099568599997</v>
      </c>
      <c r="V255" s="15">
        <v>8417.8843737400002</v>
      </c>
      <c r="W255" s="15">
        <v>8540.3084096699986</v>
      </c>
      <c r="X255" s="15">
        <v>8913.308764200001</v>
      </c>
      <c r="Y255" s="15">
        <v>9171.6059428900026</v>
      </c>
      <c r="Z255" s="15">
        <v>9471.3217485299992</v>
      </c>
      <c r="AA255" s="15">
        <v>9742.1811999199999</v>
      </c>
      <c r="AB255" s="15">
        <v>10057.83518801</v>
      </c>
      <c r="AC255" s="15">
        <v>10322.085910440001</v>
      </c>
      <c r="AD255" s="15">
        <v>10556.041530889997</v>
      </c>
      <c r="AE255" s="15">
        <v>10817.950022530002</v>
      </c>
      <c r="AF255" s="15">
        <v>11025.40348907</v>
      </c>
      <c r="AG255" s="15">
        <v>11071.577933589999</v>
      </c>
    </row>
    <row r="256" spans="1:33" x14ac:dyDescent="0.25">
      <c r="A256" s="4" t="s">
        <v>19</v>
      </c>
      <c r="B256" s="4" t="s">
        <v>41</v>
      </c>
      <c r="C256" s="15">
        <v>0</v>
      </c>
      <c r="D256" s="15">
        <v>0.39600000000000002</v>
      </c>
      <c r="E256" s="15">
        <v>0</v>
      </c>
      <c r="F256" s="15">
        <v>0</v>
      </c>
      <c r="G256" s="15">
        <v>8.4239999999999995</v>
      </c>
      <c r="H256" s="15">
        <v>8.2080000000000002</v>
      </c>
      <c r="I256" s="15">
        <v>0</v>
      </c>
      <c r="J256" s="15">
        <v>0</v>
      </c>
      <c r="K256" s="15">
        <v>9.1152000000000015</v>
      </c>
      <c r="L256" s="15">
        <v>9.1152000000000015</v>
      </c>
      <c r="M256" s="15">
        <v>0</v>
      </c>
      <c r="N256" s="15">
        <v>0</v>
      </c>
      <c r="O256" s="15">
        <v>40.423999999999999</v>
      </c>
      <c r="P256" s="15">
        <v>32.785000000000004</v>
      </c>
      <c r="Q256" s="15">
        <v>30.385000000000002</v>
      </c>
      <c r="R256" s="15">
        <v>30.036999999999999</v>
      </c>
      <c r="S256" s="15">
        <v>32.411999999999999</v>
      </c>
      <c r="T256" s="15">
        <v>32</v>
      </c>
      <c r="U256" s="15">
        <v>32</v>
      </c>
      <c r="V256" s="15">
        <v>32</v>
      </c>
      <c r="W256" s="15">
        <v>0.82799999999999996</v>
      </c>
      <c r="X256" s="15">
        <v>0.82799999999999996</v>
      </c>
      <c r="Y256" s="15">
        <v>1.89</v>
      </c>
      <c r="Z256" s="15">
        <v>0.91999999999999993</v>
      </c>
      <c r="AA256" s="15">
        <v>0</v>
      </c>
      <c r="AB256" s="15">
        <v>0.45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</row>
    <row r="258" spans="1:33" x14ac:dyDescent="0.25">
      <c r="A258" s="1" t="s">
        <v>28</v>
      </c>
      <c r="B258" s="1"/>
      <c r="C258" s="1">
        <f>C252</f>
        <v>2020</v>
      </c>
      <c r="D258" s="1">
        <f t="shared" ref="D258:AG258" si="17">D252</f>
        <v>2021</v>
      </c>
      <c r="E258" s="1">
        <f t="shared" si="17"/>
        <v>2022</v>
      </c>
      <c r="F258" s="1">
        <f t="shared" si="17"/>
        <v>2023</v>
      </c>
      <c r="G258" s="1">
        <f t="shared" si="17"/>
        <v>2024</v>
      </c>
      <c r="H258" s="1">
        <f t="shared" si="17"/>
        <v>2025</v>
      </c>
      <c r="I258" s="1">
        <f t="shared" si="17"/>
        <v>2026</v>
      </c>
      <c r="J258" s="1">
        <f t="shared" si="17"/>
        <v>2027</v>
      </c>
      <c r="K258" s="1">
        <f t="shared" si="17"/>
        <v>2028</v>
      </c>
      <c r="L258" s="1">
        <f t="shared" si="17"/>
        <v>2029</v>
      </c>
      <c r="M258" s="1">
        <f t="shared" si="17"/>
        <v>2030</v>
      </c>
      <c r="N258" s="1">
        <f t="shared" si="17"/>
        <v>2031</v>
      </c>
      <c r="O258" s="1">
        <f t="shared" si="17"/>
        <v>2032</v>
      </c>
      <c r="P258" s="1">
        <f t="shared" si="17"/>
        <v>2033</v>
      </c>
      <c r="Q258" s="1">
        <f t="shared" si="17"/>
        <v>2034</v>
      </c>
      <c r="R258" s="1">
        <f t="shared" si="17"/>
        <v>2035</v>
      </c>
      <c r="S258" s="1">
        <f t="shared" si="17"/>
        <v>2036</v>
      </c>
      <c r="T258" s="1">
        <f t="shared" si="17"/>
        <v>2037</v>
      </c>
      <c r="U258" s="1">
        <f t="shared" si="17"/>
        <v>2038</v>
      </c>
      <c r="V258" s="1">
        <f t="shared" si="17"/>
        <v>2039</v>
      </c>
      <c r="W258" s="1">
        <f t="shared" si="17"/>
        <v>2040</v>
      </c>
      <c r="X258" s="1">
        <f t="shared" si="17"/>
        <v>2041</v>
      </c>
      <c r="Y258" s="1">
        <f t="shared" si="17"/>
        <v>2042</v>
      </c>
      <c r="Z258" s="1">
        <f t="shared" si="17"/>
        <v>2043</v>
      </c>
      <c r="AA258" s="1">
        <f t="shared" si="17"/>
        <v>2044</v>
      </c>
      <c r="AB258" s="1">
        <f t="shared" si="17"/>
        <v>2045</v>
      </c>
      <c r="AC258" s="1">
        <f t="shared" si="17"/>
        <v>2046</v>
      </c>
      <c r="AD258" s="1">
        <f t="shared" si="17"/>
        <v>2047</v>
      </c>
      <c r="AE258" s="1">
        <f t="shared" si="17"/>
        <v>2048</v>
      </c>
      <c r="AF258" s="1">
        <f t="shared" si="17"/>
        <v>2049</v>
      </c>
      <c r="AG258" s="1">
        <f t="shared" si="17"/>
        <v>2050</v>
      </c>
    </row>
    <row r="259" spans="1:33" x14ac:dyDescent="0.25">
      <c r="A259" s="4" t="str">
        <f>A253</f>
        <v>Capex</v>
      </c>
      <c r="B259" s="4" t="s">
        <v>41</v>
      </c>
      <c r="C259" s="15">
        <v>325.75382016774483</v>
      </c>
      <c r="D259" s="15">
        <v>701.67660054001453</v>
      </c>
      <c r="E259" s="15">
        <v>326.6713179494227</v>
      </c>
      <c r="F259" s="15">
        <v>291.71016641351662</v>
      </c>
      <c r="G259" s="15">
        <v>239.39939916913454</v>
      </c>
      <c r="H259" s="15">
        <v>289.92319614294229</v>
      </c>
      <c r="I259" s="15">
        <v>294.35175168033948</v>
      </c>
      <c r="J259" s="15">
        <v>459.51327596010879</v>
      </c>
      <c r="K259" s="15">
        <v>492.15117540555775</v>
      </c>
      <c r="L259" s="15">
        <v>1200.0485810851237</v>
      </c>
      <c r="M259" s="15">
        <v>905.47341169115543</v>
      </c>
      <c r="N259" s="15">
        <v>1360.9702355429331</v>
      </c>
      <c r="O259" s="15">
        <v>1389.5678470597745</v>
      </c>
      <c r="P259" s="15">
        <v>2717.7213791890063</v>
      </c>
      <c r="Q259" s="15">
        <v>861.25318063479835</v>
      </c>
      <c r="R259" s="15">
        <v>2816.4794090003838</v>
      </c>
      <c r="S259" s="15">
        <v>3193.4556614711851</v>
      </c>
      <c r="T259" s="15">
        <v>2193.7339297103822</v>
      </c>
      <c r="U259" s="15">
        <v>3952.7192515451393</v>
      </c>
      <c r="V259" s="15">
        <v>4266.0662364758718</v>
      </c>
      <c r="W259" s="15">
        <v>5023.9095096730725</v>
      </c>
      <c r="X259" s="15">
        <v>4501.1165922386208</v>
      </c>
      <c r="Y259" s="15">
        <v>4643.6650456417046</v>
      </c>
      <c r="Z259" s="15">
        <v>5123.6840382637401</v>
      </c>
      <c r="AA259" s="15">
        <v>5332.6283662911155</v>
      </c>
      <c r="AB259" s="15">
        <v>5174.1118528868064</v>
      </c>
      <c r="AC259" s="15">
        <v>5239.1702509711795</v>
      </c>
      <c r="AD259" s="15">
        <v>5021.3866540328072</v>
      </c>
      <c r="AE259" s="15">
        <v>5347.4160784905052</v>
      </c>
      <c r="AF259" s="15">
        <v>5191.499947013066</v>
      </c>
      <c r="AG259" s="15">
        <v>5515.7287803173949</v>
      </c>
    </row>
    <row r="260" spans="1:33" x14ac:dyDescent="0.25">
      <c r="A260" s="4" t="str">
        <f>A254</f>
        <v>Opex</v>
      </c>
      <c r="B260" s="4" t="s">
        <v>41</v>
      </c>
      <c r="C260" s="15">
        <v>-121.61920759318127</v>
      </c>
      <c r="D260" s="15">
        <v>-110.86883451409358</v>
      </c>
      <c r="E260" s="15">
        <v>-92.983444077937747</v>
      </c>
      <c r="F260" s="15">
        <v>-76.396822383530434</v>
      </c>
      <c r="G260" s="15">
        <v>-66.573242086465598</v>
      </c>
      <c r="H260" s="15">
        <v>-41.185307550071684</v>
      </c>
      <c r="I260" s="15">
        <v>-23.100672674416728</v>
      </c>
      <c r="J260" s="15">
        <v>16.476537940081471</v>
      </c>
      <c r="K260" s="15">
        <v>44.469185311878391</v>
      </c>
      <c r="L260" s="15">
        <v>147.79174061123194</v>
      </c>
      <c r="M260" s="15">
        <v>178.14672895960121</v>
      </c>
      <c r="N260" s="15">
        <v>275.41357616675941</v>
      </c>
      <c r="O260" s="15">
        <v>305.81386801205008</v>
      </c>
      <c r="P260" s="15">
        <v>467.00032473392139</v>
      </c>
      <c r="Q260" s="15">
        <v>484.46837553105797</v>
      </c>
      <c r="R260" s="15">
        <v>630.94252065224237</v>
      </c>
      <c r="S260" s="15">
        <v>673.37356405779065</v>
      </c>
      <c r="T260" s="15">
        <v>786.18895131124464</v>
      </c>
      <c r="U260" s="15">
        <v>846.29638132708806</v>
      </c>
      <c r="V260" s="15">
        <v>979.60873027769367</v>
      </c>
      <c r="W260" s="15">
        <v>1000.5718599033207</v>
      </c>
      <c r="X260" s="15">
        <v>1063.7340650311453</v>
      </c>
      <c r="Y260" s="15">
        <v>1110.7725269018883</v>
      </c>
      <c r="Z260" s="15">
        <v>1208.7391138614626</v>
      </c>
      <c r="AA260" s="15">
        <v>1186.7440317352284</v>
      </c>
      <c r="AB260" s="15">
        <v>1220.579480506507</v>
      </c>
      <c r="AC260" s="15">
        <v>1247.8341617348651</v>
      </c>
      <c r="AD260" s="15">
        <v>1192.2742278466721</v>
      </c>
      <c r="AE260" s="15">
        <v>1254.592214612916</v>
      </c>
      <c r="AF260" s="15">
        <v>1289.5361769972587</v>
      </c>
      <c r="AG260" s="15">
        <v>1278.0337513490313</v>
      </c>
    </row>
    <row r="261" spans="1:33" x14ac:dyDescent="0.25">
      <c r="A261" s="4" t="str">
        <f>A255</f>
        <v>Fuel Cost</v>
      </c>
      <c r="B261" s="4" t="s">
        <v>41</v>
      </c>
      <c r="C261" s="15">
        <v>-353.46110277668367</v>
      </c>
      <c r="D261" s="15">
        <v>-295.02147152295538</v>
      </c>
      <c r="E261" s="15">
        <v>-202.0451769290662</v>
      </c>
      <c r="F261" s="15">
        <v>-63.298829019223376</v>
      </c>
      <c r="G261" s="15">
        <v>86.144364034873433</v>
      </c>
      <c r="H261" s="15">
        <v>213.09349869056859</v>
      </c>
      <c r="I261" s="15">
        <v>402.76064935873092</v>
      </c>
      <c r="J261" s="15">
        <v>572.50739341445205</v>
      </c>
      <c r="K261" s="15">
        <v>673.05196411343877</v>
      </c>
      <c r="L261" s="15">
        <v>657.50140219992045</v>
      </c>
      <c r="M261" s="15">
        <v>833.90648506472007</v>
      </c>
      <c r="N261" s="15">
        <v>938.16999807950015</v>
      </c>
      <c r="O261" s="15">
        <v>1250.9804595709984</v>
      </c>
      <c r="P261" s="15">
        <v>1069.7563709320002</v>
      </c>
      <c r="Q261" s="15">
        <v>1422.4646136320007</v>
      </c>
      <c r="R261" s="15">
        <v>1352.7054572980005</v>
      </c>
      <c r="S261" s="15">
        <v>1778.7197406138002</v>
      </c>
      <c r="T261" s="15">
        <v>1693.1687775257988</v>
      </c>
      <c r="U261" s="15">
        <v>1686.0152855642009</v>
      </c>
      <c r="V261" s="15">
        <v>1739.8244940662998</v>
      </c>
      <c r="W261" s="15">
        <v>1641.0421160818987</v>
      </c>
      <c r="X261" s="15">
        <v>1878.460893741315</v>
      </c>
      <c r="Y261" s="15">
        <v>2018.2244036152315</v>
      </c>
      <c r="Z261" s="15">
        <v>1984.0596805844289</v>
      </c>
      <c r="AA261" s="15">
        <v>2218.1794568001906</v>
      </c>
      <c r="AB261" s="15">
        <v>2306.9833589712189</v>
      </c>
      <c r="AC261" s="15">
        <v>2411.211486275417</v>
      </c>
      <c r="AD261" s="15">
        <v>2264.0476075857714</v>
      </c>
      <c r="AE261" s="15">
        <v>2122.106881626305</v>
      </c>
      <c r="AF261" s="15">
        <v>1888.0292712997798</v>
      </c>
      <c r="AG261" s="15">
        <v>1828.1576182086774</v>
      </c>
    </row>
    <row r="262" spans="1:33" x14ac:dyDescent="0.25">
      <c r="A262" s="4" t="str">
        <f>A256</f>
        <v>Retirement Cost</v>
      </c>
      <c r="B262" s="4" t="s">
        <v>41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</row>
    <row r="281" spans="1:33" ht="18.75" x14ac:dyDescent="0.3">
      <c r="A281" s="11" t="s">
        <v>88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21">
        <v>0</v>
      </c>
    </row>
    <row r="282" spans="1:33" ht="34.5" customHeight="1" x14ac:dyDescent="0.25">
      <c r="A282" s="24" t="s">
        <v>25</v>
      </c>
      <c r="B282" s="24"/>
      <c r="C282" s="15" t="s">
        <v>44</v>
      </c>
      <c r="D282" s="15" t="s">
        <v>60</v>
      </c>
    </row>
    <row r="283" spans="1:33" x14ac:dyDescent="0.25">
      <c r="A283" s="19">
        <v>0.1</v>
      </c>
      <c r="B283" s="24" t="s">
        <v>61</v>
      </c>
      <c r="C283" s="15">
        <v>106.2463387782536</v>
      </c>
      <c r="D283" s="15">
        <v>128.19484101545976</v>
      </c>
    </row>
    <row r="284" spans="1:33" x14ac:dyDescent="0.25">
      <c r="A284" s="19">
        <v>7.0000000000000007E-2</v>
      </c>
      <c r="B284" s="24" t="s">
        <v>61</v>
      </c>
      <c r="C284" s="15">
        <v>140.3779140972394</v>
      </c>
      <c r="D284" s="15">
        <v>171.73862491822678</v>
      </c>
    </row>
    <row r="285" spans="1:33" x14ac:dyDescent="0.25">
      <c r="A285" s="19">
        <v>0.03</v>
      </c>
      <c r="B285" s="24" t="s">
        <v>61</v>
      </c>
      <c r="C285" s="15">
        <v>230.45123328129591</v>
      </c>
      <c r="D285" s="15">
        <v>276.49262757788546</v>
      </c>
    </row>
    <row r="286" spans="1:33" x14ac:dyDescent="0.25">
      <c r="A286" s="19">
        <v>0</v>
      </c>
      <c r="B286" s="24" t="s">
        <v>61</v>
      </c>
      <c r="C286" s="15">
        <v>367.9744366395945</v>
      </c>
      <c r="D286" s="15">
        <v>429.40127437068497</v>
      </c>
    </row>
    <row r="287" spans="1:33" x14ac:dyDescent="0.25">
      <c r="B287" s="1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7"/>
  <sheetViews>
    <sheetView zoomScale="70" zoomScaleNormal="70" workbookViewId="0">
      <selection activeCell="M35" sqref="M35"/>
    </sheetView>
  </sheetViews>
  <sheetFormatPr defaultRowHeight="15" x14ac:dyDescent="0.25"/>
  <cols>
    <col min="1" max="1" width="41.28515625" style="4" customWidth="1"/>
    <col min="2" max="2" width="6.140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64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1" t="s">
        <v>89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x14ac:dyDescent="0.25">
      <c r="A3" s="1" t="s">
        <v>11</v>
      </c>
      <c r="B3" s="1"/>
      <c r="C3" s="1">
        <v>2020</v>
      </c>
      <c r="D3" s="1">
        <f>C3+1</f>
        <v>2021</v>
      </c>
      <c r="E3" s="1">
        <f t="shared" ref="E3:AG3" si="0">D3+1</f>
        <v>2022</v>
      </c>
      <c r="F3" s="1">
        <f t="shared" si="0"/>
        <v>2023</v>
      </c>
      <c r="G3" s="1">
        <f t="shared" si="0"/>
        <v>2024</v>
      </c>
      <c r="H3" s="1">
        <f t="shared" si="0"/>
        <v>2025</v>
      </c>
      <c r="I3" s="1">
        <f t="shared" si="0"/>
        <v>2026</v>
      </c>
      <c r="J3" s="1">
        <f t="shared" si="0"/>
        <v>2027</v>
      </c>
      <c r="K3" s="1">
        <f t="shared" si="0"/>
        <v>2028</v>
      </c>
      <c r="L3" s="1">
        <f t="shared" si="0"/>
        <v>2029</v>
      </c>
      <c r="M3" s="1">
        <f t="shared" si="0"/>
        <v>2030</v>
      </c>
      <c r="N3" s="1">
        <f t="shared" si="0"/>
        <v>2031</v>
      </c>
      <c r="O3" s="1">
        <f t="shared" si="0"/>
        <v>2032</v>
      </c>
      <c r="P3" s="1">
        <f t="shared" si="0"/>
        <v>2033</v>
      </c>
      <c r="Q3" s="1">
        <f t="shared" si="0"/>
        <v>2034</v>
      </c>
      <c r="R3" s="1">
        <f t="shared" si="0"/>
        <v>2035</v>
      </c>
      <c r="S3" s="1">
        <f t="shared" si="0"/>
        <v>2036</v>
      </c>
      <c r="T3" s="1">
        <f t="shared" si="0"/>
        <v>2037</v>
      </c>
      <c r="U3" s="1">
        <f t="shared" si="0"/>
        <v>2038</v>
      </c>
      <c r="V3" s="1">
        <f t="shared" si="0"/>
        <v>2039</v>
      </c>
      <c r="W3" s="1">
        <f t="shared" si="0"/>
        <v>2040</v>
      </c>
      <c r="X3" s="1">
        <f t="shared" si="0"/>
        <v>2041</v>
      </c>
      <c r="Y3" s="1">
        <f t="shared" si="0"/>
        <v>2042</v>
      </c>
      <c r="Z3" s="1">
        <f t="shared" si="0"/>
        <v>2043</v>
      </c>
      <c r="AA3" s="1">
        <f t="shared" si="0"/>
        <v>2044</v>
      </c>
      <c r="AB3" s="1">
        <f t="shared" si="0"/>
        <v>2045</v>
      </c>
      <c r="AC3" s="1">
        <f t="shared" si="0"/>
        <v>2046</v>
      </c>
      <c r="AD3" s="1">
        <f t="shared" si="0"/>
        <v>2047</v>
      </c>
      <c r="AE3" s="1">
        <f t="shared" si="0"/>
        <v>2048</v>
      </c>
      <c r="AF3" s="1">
        <f t="shared" si="0"/>
        <v>2049</v>
      </c>
      <c r="AG3" s="1">
        <f t="shared" si="0"/>
        <v>2050</v>
      </c>
    </row>
    <row r="4" spans="1:33" x14ac:dyDescent="0.25">
      <c r="A4" s="4" t="s">
        <v>24</v>
      </c>
      <c r="B4" s="4" t="s">
        <v>42</v>
      </c>
      <c r="C4" s="15">
        <v>195.14209529834108</v>
      </c>
      <c r="D4" s="15">
        <v>197.81913792128213</v>
      </c>
      <c r="E4" s="15">
        <v>203.97480269535583</v>
      </c>
      <c r="F4" s="15">
        <v>210.2293906892852</v>
      </c>
      <c r="G4" s="15">
        <v>215.41048668857181</v>
      </c>
      <c r="H4" s="15">
        <v>226.50742642239399</v>
      </c>
      <c r="I4" s="15">
        <v>234.94095158478294</v>
      </c>
      <c r="J4" s="15">
        <v>241.99325419010404</v>
      </c>
      <c r="K4" s="15">
        <v>250.49914297617119</v>
      </c>
      <c r="L4" s="15">
        <v>258.3921900624652</v>
      </c>
      <c r="M4" s="15">
        <v>270.666203585338</v>
      </c>
      <c r="N4" s="15">
        <v>276.38899547998602</v>
      </c>
      <c r="O4" s="15">
        <v>286.01171716420896</v>
      </c>
      <c r="P4" s="15">
        <v>294.01163336896781</v>
      </c>
      <c r="Q4" s="15">
        <v>304.27303485487249</v>
      </c>
      <c r="R4" s="15">
        <v>317.024147094748</v>
      </c>
      <c r="S4" s="15">
        <v>329.09654026131034</v>
      </c>
      <c r="T4" s="15">
        <v>337.11013805856334</v>
      </c>
      <c r="U4" s="15">
        <v>345.59746356241567</v>
      </c>
      <c r="V4" s="15">
        <v>356.9890754375237</v>
      </c>
      <c r="W4" s="15">
        <v>367.37731032192386</v>
      </c>
      <c r="X4" s="15">
        <v>378.31780359651441</v>
      </c>
      <c r="Y4" s="15">
        <v>387.81190655875207</v>
      </c>
      <c r="Z4" s="15">
        <v>396.19687494247637</v>
      </c>
      <c r="AA4" s="15">
        <v>406.48592075036288</v>
      </c>
      <c r="AB4" s="15">
        <v>413.84310042105176</v>
      </c>
      <c r="AC4" s="15">
        <v>422.17625750897929</v>
      </c>
      <c r="AD4" s="15">
        <v>429.29722053316704</v>
      </c>
      <c r="AE4" s="15">
        <v>436.46188281577696</v>
      </c>
      <c r="AF4" s="15">
        <v>444.43281343909086</v>
      </c>
      <c r="AG4" s="15">
        <v>450.31046331791788</v>
      </c>
    </row>
    <row r="5" spans="1:33" x14ac:dyDescent="0.25"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x14ac:dyDescent="0.25">
      <c r="A6" s="1" t="s">
        <v>10</v>
      </c>
      <c r="B6" s="1"/>
      <c r="C6" s="17">
        <f>C3</f>
        <v>2020</v>
      </c>
      <c r="D6" s="17">
        <f t="shared" ref="D6:AG6" si="1">D3</f>
        <v>2021</v>
      </c>
      <c r="E6" s="17">
        <f t="shared" si="1"/>
        <v>2022</v>
      </c>
      <c r="F6" s="17">
        <f t="shared" si="1"/>
        <v>2023</v>
      </c>
      <c r="G6" s="17">
        <f t="shared" si="1"/>
        <v>2024</v>
      </c>
      <c r="H6" s="17">
        <f t="shared" si="1"/>
        <v>2025</v>
      </c>
      <c r="I6" s="17">
        <f t="shared" si="1"/>
        <v>2026</v>
      </c>
      <c r="J6" s="17">
        <f t="shared" si="1"/>
        <v>2027</v>
      </c>
      <c r="K6" s="17">
        <f t="shared" si="1"/>
        <v>2028</v>
      </c>
      <c r="L6" s="17">
        <f t="shared" si="1"/>
        <v>2029</v>
      </c>
      <c r="M6" s="17">
        <f t="shared" si="1"/>
        <v>2030</v>
      </c>
      <c r="N6" s="17">
        <f t="shared" si="1"/>
        <v>2031</v>
      </c>
      <c r="O6" s="17">
        <f t="shared" si="1"/>
        <v>2032</v>
      </c>
      <c r="P6" s="17">
        <f t="shared" si="1"/>
        <v>2033</v>
      </c>
      <c r="Q6" s="17">
        <f t="shared" si="1"/>
        <v>2034</v>
      </c>
      <c r="R6" s="17">
        <f t="shared" si="1"/>
        <v>2035</v>
      </c>
      <c r="S6" s="17">
        <f t="shared" si="1"/>
        <v>2036</v>
      </c>
      <c r="T6" s="17">
        <f t="shared" si="1"/>
        <v>2037</v>
      </c>
      <c r="U6" s="17">
        <f t="shared" si="1"/>
        <v>2038</v>
      </c>
      <c r="V6" s="17">
        <f t="shared" si="1"/>
        <v>2039</v>
      </c>
      <c r="W6" s="17">
        <f t="shared" si="1"/>
        <v>2040</v>
      </c>
      <c r="X6" s="17">
        <f t="shared" si="1"/>
        <v>2041</v>
      </c>
      <c r="Y6" s="17">
        <f t="shared" si="1"/>
        <v>2042</v>
      </c>
      <c r="Z6" s="17">
        <f t="shared" si="1"/>
        <v>2043</v>
      </c>
      <c r="AA6" s="17">
        <f t="shared" si="1"/>
        <v>2044</v>
      </c>
      <c r="AB6" s="17">
        <f t="shared" si="1"/>
        <v>2045</v>
      </c>
      <c r="AC6" s="17">
        <f t="shared" si="1"/>
        <v>2046</v>
      </c>
      <c r="AD6" s="17">
        <f t="shared" si="1"/>
        <v>2047</v>
      </c>
      <c r="AE6" s="17">
        <f t="shared" si="1"/>
        <v>2048</v>
      </c>
      <c r="AF6" s="17">
        <f t="shared" si="1"/>
        <v>2049</v>
      </c>
      <c r="AG6" s="17">
        <f t="shared" si="1"/>
        <v>2050</v>
      </c>
    </row>
    <row r="7" spans="1:33" x14ac:dyDescent="0.25">
      <c r="A7" s="4" t="s">
        <v>24</v>
      </c>
      <c r="B7" s="4" t="s">
        <v>42</v>
      </c>
      <c r="C7" s="15">
        <v>-23.263531127280743</v>
      </c>
      <c r="D7" s="15">
        <v>-25.256602886399691</v>
      </c>
      <c r="E7" s="15">
        <v>-25.619289316333067</v>
      </c>
      <c r="F7" s="15">
        <v>-25.288314826808005</v>
      </c>
      <c r="G7" s="15">
        <v>-26.922826506735163</v>
      </c>
      <c r="H7" s="15">
        <v>-22.904057860960307</v>
      </c>
      <c r="I7" s="15">
        <v>-21.848635177655666</v>
      </c>
      <c r="J7" s="15">
        <v>-21.682711833303131</v>
      </c>
      <c r="K7" s="15">
        <v>-20.293843685439356</v>
      </c>
      <c r="L7" s="15">
        <v>-20.581265810112711</v>
      </c>
      <c r="M7" s="15">
        <v>-16.850599964601543</v>
      </c>
      <c r="N7" s="15">
        <v>-21.462829019096546</v>
      </c>
      <c r="O7" s="15">
        <v>-21.440438223882154</v>
      </c>
      <c r="P7" s="15">
        <v>-24.028991848058354</v>
      </c>
      <c r="Q7" s="15">
        <v>-24.097955476138964</v>
      </c>
      <c r="R7" s="15">
        <v>-22.527730201099189</v>
      </c>
      <c r="S7" s="15">
        <v>-20.946718683293682</v>
      </c>
      <c r="T7" s="15">
        <v>-23.270485671476024</v>
      </c>
      <c r="U7" s="15">
        <v>-25.457387596297451</v>
      </c>
      <c r="V7" s="15">
        <v>-25.346044357231165</v>
      </c>
      <c r="W7" s="15">
        <v>-25.820055929641683</v>
      </c>
      <c r="X7" s="15">
        <v>-24.747052222172783</v>
      </c>
      <c r="Y7" s="15">
        <v>-25.03751101125448</v>
      </c>
      <c r="Z7" s="15">
        <v>-28.196759118477246</v>
      </c>
      <c r="AA7" s="15">
        <v>-29.696315058752191</v>
      </c>
      <c r="AB7" s="15">
        <v>-29.737270645746548</v>
      </c>
      <c r="AC7" s="15">
        <v>-29.293116109369009</v>
      </c>
      <c r="AD7" s="15">
        <v>-29.92754306769541</v>
      </c>
      <c r="AE7" s="15">
        <v>-32.621648879063514</v>
      </c>
      <c r="AF7" s="15">
        <v>-33.438017371263754</v>
      </c>
      <c r="AG7" s="15">
        <v>-36.112681796898414</v>
      </c>
    </row>
    <row r="17" spans="1:33" x14ac:dyDescent="0.25">
      <c r="B17" s="26"/>
    </row>
    <row r="24" spans="1:33" ht="18.75" x14ac:dyDescent="0.3">
      <c r="A24" s="11" t="s">
        <v>90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20">
        <v>0</v>
      </c>
    </row>
    <row r="25" spans="1:33" x14ac:dyDescent="0.25">
      <c r="A25" s="1" t="s">
        <v>26</v>
      </c>
      <c r="B25" s="1"/>
      <c r="C25" s="1">
        <f t="shared" ref="C25:AG25" si="2">C3</f>
        <v>2020</v>
      </c>
      <c r="D25" s="1">
        <f t="shared" si="2"/>
        <v>2021</v>
      </c>
      <c r="E25" s="1">
        <f t="shared" si="2"/>
        <v>2022</v>
      </c>
      <c r="F25" s="1">
        <f t="shared" si="2"/>
        <v>2023</v>
      </c>
      <c r="G25" s="1">
        <f t="shared" si="2"/>
        <v>2024</v>
      </c>
      <c r="H25" s="1">
        <f t="shared" si="2"/>
        <v>2025</v>
      </c>
      <c r="I25" s="1">
        <f t="shared" si="2"/>
        <v>2026</v>
      </c>
      <c r="J25" s="1">
        <f t="shared" si="2"/>
        <v>2027</v>
      </c>
      <c r="K25" s="1">
        <f t="shared" si="2"/>
        <v>2028</v>
      </c>
      <c r="L25" s="1">
        <f t="shared" si="2"/>
        <v>2029</v>
      </c>
      <c r="M25" s="1">
        <f t="shared" si="2"/>
        <v>2030</v>
      </c>
      <c r="N25" s="1">
        <f t="shared" si="2"/>
        <v>2031</v>
      </c>
      <c r="O25" s="1">
        <f t="shared" si="2"/>
        <v>2032</v>
      </c>
      <c r="P25" s="1">
        <f t="shared" si="2"/>
        <v>2033</v>
      </c>
      <c r="Q25" s="1">
        <f t="shared" si="2"/>
        <v>2034</v>
      </c>
      <c r="R25" s="1">
        <f t="shared" si="2"/>
        <v>2035</v>
      </c>
      <c r="S25" s="1">
        <f t="shared" si="2"/>
        <v>2036</v>
      </c>
      <c r="T25" s="1">
        <f t="shared" si="2"/>
        <v>2037</v>
      </c>
      <c r="U25" s="1">
        <f t="shared" si="2"/>
        <v>2038</v>
      </c>
      <c r="V25" s="1">
        <f t="shared" si="2"/>
        <v>2039</v>
      </c>
      <c r="W25" s="1">
        <f t="shared" si="2"/>
        <v>2040</v>
      </c>
      <c r="X25" s="1">
        <f t="shared" si="2"/>
        <v>2041</v>
      </c>
      <c r="Y25" s="1">
        <f t="shared" si="2"/>
        <v>2042</v>
      </c>
      <c r="Z25" s="1">
        <f t="shared" si="2"/>
        <v>2043</v>
      </c>
      <c r="AA25" s="1">
        <f t="shared" si="2"/>
        <v>2044</v>
      </c>
      <c r="AB25" s="1">
        <f t="shared" si="2"/>
        <v>2045</v>
      </c>
      <c r="AC25" s="1">
        <f t="shared" si="2"/>
        <v>2046</v>
      </c>
      <c r="AD25" s="1">
        <f t="shared" si="2"/>
        <v>2047</v>
      </c>
      <c r="AE25" s="1">
        <f t="shared" si="2"/>
        <v>2048</v>
      </c>
      <c r="AF25" s="1">
        <f t="shared" si="2"/>
        <v>2049</v>
      </c>
      <c r="AG25" s="1">
        <f t="shared" si="2"/>
        <v>2050</v>
      </c>
    </row>
    <row r="26" spans="1:33" x14ac:dyDescent="0.25">
      <c r="A26" s="4" t="s">
        <v>45</v>
      </c>
      <c r="B26" s="4" t="s">
        <v>31</v>
      </c>
      <c r="C26" s="15">
        <v>83803.051379249999</v>
      </c>
      <c r="D26" s="15">
        <v>80279.734061440016</v>
      </c>
      <c r="E26" s="15">
        <v>73967.759918299998</v>
      </c>
      <c r="F26" s="15">
        <v>67498.442156899997</v>
      </c>
      <c r="G26" s="15">
        <v>57938.517923100007</v>
      </c>
      <c r="H26" s="15">
        <v>47141.369439900009</v>
      </c>
      <c r="I26" s="15">
        <v>37256.524932839995</v>
      </c>
      <c r="J26" s="15">
        <v>29277.250637810001</v>
      </c>
      <c r="K26" s="15">
        <v>20479.2799495</v>
      </c>
      <c r="L26" s="15">
        <v>19497.275395689998</v>
      </c>
      <c r="M26" s="15">
        <v>6363.3656089143815</v>
      </c>
      <c r="N26" s="15">
        <v>1753.5713406280001</v>
      </c>
      <c r="O26" s="15">
        <v>132.97829999999999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</row>
    <row r="27" spans="1:33" x14ac:dyDescent="0.25">
      <c r="A27" s="4" t="s">
        <v>46</v>
      </c>
      <c r="B27" s="4" t="s">
        <v>31</v>
      </c>
      <c r="C27" s="15">
        <v>10512.773999999999</v>
      </c>
      <c r="D27" s="15">
        <v>3403.9070000000002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</row>
    <row r="28" spans="1:33" x14ac:dyDescent="0.25">
      <c r="A28" s="4" t="s">
        <v>47</v>
      </c>
      <c r="B28" s="4" t="s">
        <v>31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</row>
    <row r="29" spans="1:33" x14ac:dyDescent="0.25">
      <c r="A29" s="4" t="s">
        <v>48</v>
      </c>
      <c r="B29" s="4" t="s">
        <v>31</v>
      </c>
      <c r="C29" s="15">
        <v>2672.1001355970002</v>
      </c>
      <c r="D29" s="15">
        <v>4050.2417396780015</v>
      </c>
      <c r="E29" s="15">
        <v>5502.7887201669992</v>
      </c>
      <c r="F29" s="15">
        <v>5394.1512653310001</v>
      </c>
      <c r="G29" s="15">
        <v>6034.512091433</v>
      </c>
      <c r="H29" s="15">
        <v>4850.0532240269995</v>
      </c>
      <c r="I29" s="15">
        <v>4983.1749088059996</v>
      </c>
      <c r="J29" s="15">
        <v>4448.8498121729999</v>
      </c>
      <c r="K29" s="15">
        <v>4211.5272107485998</v>
      </c>
      <c r="L29" s="15">
        <v>4167.4681773476605</v>
      </c>
      <c r="M29" s="15">
        <v>2838.4065043777296</v>
      </c>
      <c r="N29" s="15">
        <v>3136.8908297217204</v>
      </c>
      <c r="O29" s="15">
        <v>3037.2681949333605</v>
      </c>
      <c r="P29" s="15">
        <v>2896.9111221665007</v>
      </c>
      <c r="Q29" s="15">
        <v>2976.3591081491277</v>
      </c>
      <c r="R29" s="15">
        <v>2536.1612344519444</v>
      </c>
      <c r="S29" s="15">
        <v>2481.3756781811007</v>
      </c>
      <c r="T29" s="15">
        <v>2562.8809465150998</v>
      </c>
      <c r="U29" s="15">
        <v>2387.9974975433997</v>
      </c>
      <c r="V29" s="15">
        <v>2400.0665304702998</v>
      </c>
      <c r="W29" s="15">
        <v>2286.9446328014997</v>
      </c>
      <c r="X29" s="15">
        <v>2229.29541678027</v>
      </c>
      <c r="Y29" s="15">
        <v>2151.8394328069508</v>
      </c>
      <c r="Z29" s="15">
        <v>2053.9504171213193</v>
      </c>
      <c r="AA29" s="15">
        <v>2027.6902904109202</v>
      </c>
      <c r="AB29" s="15">
        <v>2015.8753401183301</v>
      </c>
      <c r="AC29" s="15">
        <v>2042.1110491155</v>
      </c>
      <c r="AD29" s="15">
        <v>2018.3089064044598</v>
      </c>
      <c r="AE29" s="15">
        <v>1970.8485342020601</v>
      </c>
      <c r="AF29" s="15">
        <v>1964.6166172332198</v>
      </c>
      <c r="AG29" s="15">
        <v>2020.4636504739519</v>
      </c>
    </row>
    <row r="30" spans="1:33" x14ac:dyDescent="0.25">
      <c r="A30" s="4" t="s">
        <v>49</v>
      </c>
      <c r="B30" s="4" t="s">
        <v>31</v>
      </c>
      <c r="C30" s="15">
        <v>18522.047160000002</v>
      </c>
      <c r="D30" s="15">
        <v>21367.683199999999</v>
      </c>
      <c r="E30" s="15">
        <v>29613.627800000002</v>
      </c>
      <c r="F30" s="15">
        <v>39913.763999999996</v>
      </c>
      <c r="G30" s="15">
        <v>50638.823599999996</v>
      </c>
      <c r="H30" s="15">
        <v>68481.235199999996</v>
      </c>
      <c r="I30" s="15">
        <v>83849.352700000003</v>
      </c>
      <c r="J30" s="15">
        <v>98083.729200000002</v>
      </c>
      <c r="K30" s="15">
        <v>112571.7417</v>
      </c>
      <c r="L30" s="15">
        <v>119293.70450000001</v>
      </c>
      <c r="M30" s="15">
        <v>107020.03450000002</v>
      </c>
      <c r="N30" s="15">
        <v>97496.101699999999</v>
      </c>
      <c r="O30" s="15">
        <v>87821.880200000014</v>
      </c>
      <c r="P30" s="15">
        <v>82881.791999999987</v>
      </c>
      <c r="Q30" s="15">
        <v>76925.787700000001</v>
      </c>
      <c r="R30" s="15">
        <v>64718.77919999999</v>
      </c>
      <c r="S30" s="15">
        <v>55788.411400000005</v>
      </c>
      <c r="T30" s="15">
        <v>53592.7808</v>
      </c>
      <c r="U30" s="15">
        <v>48529.597099999999</v>
      </c>
      <c r="V30" s="15">
        <v>47872.118499999997</v>
      </c>
      <c r="W30" s="15">
        <v>43287.934699999998</v>
      </c>
      <c r="X30" s="15">
        <v>38616.180309999996</v>
      </c>
      <c r="Y30" s="15">
        <v>37282.698109999998</v>
      </c>
      <c r="Z30" s="15">
        <v>35617.177620000002</v>
      </c>
      <c r="AA30" s="15">
        <v>35038.927309999999</v>
      </c>
      <c r="AB30" s="15">
        <v>32921.177070000005</v>
      </c>
      <c r="AC30" s="15">
        <v>32811.904430000002</v>
      </c>
      <c r="AD30" s="15">
        <v>29250.527629999997</v>
      </c>
      <c r="AE30" s="15">
        <v>28881.604299999999</v>
      </c>
      <c r="AF30" s="15">
        <v>27786.413430000001</v>
      </c>
      <c r="AG30" s="15">
        <v>27812.965150000004</v>
      </c>
    </row>
    <row r="31" spans="1:33" x14ac:dyDescent="0.25">
      <c r="A31" s="4" t="s">
        <v>50</v>
      </c>
      <c r="B31" s="4" t="s">
        <v>31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34889.484799999998</v>
      </c>
      <c r="N31" s="15">
        <v>43835.333300000006</v>
      </c>
      <c r="O31" s="15">
        <v>52269.557600000007</v>
      </c>
      <c r="P31" s="15">
        <v>57303.540200000003</v>
      </c>
      <c r="Q31" s="15">
        <v>65404.936000000009</v>
      </c>
      <c r="R31" s="15">
        <v>69403.421619999994</v>
      </c>
      <c r="S31" s="15">
        <v>72492.393679999994</v>
      </c>
      <c r="T31" s="15">
        <v>76711.07647</v>
      </c>
      <c r="U31" s="15">
        <v>77480.584390000004</v>
      </c>
      <c r="V31" s="15">
        <v>82384.094240000006</v>
      </c>
      <c r="W31" s="15">
        <v>82156.611019999997</v>
      </c>
      <c r="X31" s="15">
        <v>87617.083580000006</v>
      </c>
      <c r="Y31" s="15">
        <v>89412.224369999996</v>
      </c>
      <c r="Z31" s="15">
        <v>91620.928999999989</v>
      </c>
      <c r="AA31" s="15">
        <v>94012.544959999999</v>
      </c>
      <c r="AB31" s="15">
        <v>92724.959155000004</v>
      </c>
      <c r="AC31" s="15">
        <v>92907.22782</v>
      </c>
      <c r="AD31" s="15">
        <v>94777.684110599992</v>
      </c>
      <c r="AE31" s="15">
        <v>94985.960598000005</v>
      </c>
      <c r="AF31" s="15">
        <v>92124.691957999996</v>
      </c>
      <c r="AG31" s="15">
        <v>96659.08597</v>
      </c>
    </row>
    <row r="32" spans="1:33" x14ac:dyDescent="0.25">
      <c r="A32" s="4" t="s">
        <v>51</v>
      </c>
      <c r="B32" s="4" t="s">
        <v>31</v>
      </c>
      <c r="C32" s="15">
        <v>605.12177933999999</v>
      </c>
      <c r="D32" s="15">
        <v>1448.4594901999999</v>
      </c>
      <c r="E32" s="15">
        <v>2373.9218759999999</v>
      </c>
      <c r="F32" s="15">
        <v>1893.151388</v>
      </c>
      <c r="G32" s="15">
        <v>2258.2301710000002</v>
      </c>
      <c r="H32" s="15">
        <v>1910.0166308</v>
      </c>
      <c r="I32" s="15">
        <v>1951.7400353599999</v>
      </c>
      <c r="J32" s="15">
        <v>1519.3510999999999</v>
      </c>
      <c r="K32" s="15">
        <v>1518.8016</v>
      </c>
      <c r="L32" s="15">
        <v>1273.0193000000002</v>
      </c>
      <c r="M32" s="15">
        <v>740.85966999999994</v>
      </c>
      <c r="N32" s="15">
        <v>653.77593000000002</v>
      </c>
      <c r="O32" s="15">
        <v>558.46730000000002</v>
      </c>
      <c r="P32" s="15">
        <v>429.77789999999999</v>
      </c>
      <c r="Q32" s="15">
        <v>431.4427</v>
      </c>
      <c r="R32" s="15">
        <v>172.81700000000001</v>
      </c>
      <c r="S32" s="15">
        <v>133.06290000000001</v>
      </c>
      <c r="T32" s="15">
        <v>131.8023</v>
      </c>
      <c r="U32" s="15">
        <v>128.87389999999999</v>
      </c>
      <c r="V32" s="15">
        <v>117.22539999999999</v>
      </c>
      <c r="W32" s="15">
        <v>110.8382</v>
      </c>
      <c r="X32" s="15">
        <v>115.11499999999999</v>
      </c>
      <c r="Y32" s="15">
        <v>96.746570000000006</v>
      </c>
      <c r="Z32" s="15">
        <v>89.260109999999997</v>
      </c>
      <c r="AA32" s="15">
        <v>81.848749999999995</v>
      </c>
      <c r="AB32" s="15">
        <v>77.639690000000002</v>
      </c>
      <c r="AC32" s="15">
        <v>91.667389999999997</v>
      </c>
      <c r="AD32" s="15">
        <v>69.597239999999999</v>
      </c>
      <c r="AE32" s="15">
        <v>66.428150000000002</v>
      </c>
      <c r="AF32" s="15">
        <v>63.046720000000001</v>
      </c>
      <c r="AG32" s="15">
        <v>71.792959999999994</v>
      </c>
    </row>
    <row r="33" spans="1:33" x14ac:dyDescent="0.25">
      <c r="A33" s="4" t="s">
        <v>52</v>
      </c>
      <c r="B33" s="4" t="s">
        <v>31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13438.297999999999</v>
      </c>
      <c r="S33" s="15">
        <v>20350.490000000002</v>
      </c>
      <c r="T33" s="15">
        <v>20295.749</v>
      </c>
      <c r="U33" s="15">
        <v>27037.542000000001</v>
      </c>
      <c r="V33" s="15">
        <v>27570.528300000002</v>
      </c>
      <c r="W33" s="15">
        <v>33539.182000000001</v>
      </c>
      <c r="X33" s="15">
        <v>33434.457999999999</v>
      </c>
      <c r="Y33" s="15">
        <v>33365.460999999996</v>
      </c>
      <c r="Z33" s="15">
        <v>33231.763999999996</v>
      </c>
      <c r="AA33" s="15">
        <v>35499.160000000003</v>
      </c>
      <c r="AB33" s="15">
        <v>39446.827000000005</v>
      </c>
      <c r="AC33" s="15">
        <v>46343.426999999996</v>
      </c>
      <c r="AD33" s="15">
        <v>53430.179100000001</v>
      </c>
      <c r="AE33" s="15">
        <v>60296.9755</v>
      </c>
      <c r="AF33" s="15">
        <v>72345.212</v>
      </c>
      <c r="AG33" s="15">
        <v>72495.856</v>
      </c>
    </row>
    <row r="34" spans="1:33" x14ac:dyDescent="0.25">
      <c r="A34" s="4" t="s">
        <v>53</v>
      </c>
      <c r="B34" s="4" t="s">
        <v>31</v>
      </c>
      <c r="C34" s="15">
        <v>16296.510560999999</v>
      </c>
      <c r="D34" s="15">
        <v>16536.110463999998</v>
      </c>
      <c r="E34" s="15">
        <v>17056.501648999998</v>
      </c>
      <c r="F34" s="15">
        <v>16717.548719999999</v>
      </c>
      <c r="G34" s="15">
        <v>17022.89402</v>
      </c>
      <c r="H34" s="15">
        <v>16766.396350000003</v>
      </c>
      <c r="I34" s="15">
        <v>16784.875980000001</v>
      </c>
      <c r="J34" s="15">
        <v>16617.936669999999</v>
      </c>
      <c r="K34" s="15">
        <v>16704.151007</v>
      </c>
      <c r="L34" s="15">
        <v>16752.028836999998</v>
      </c>
      <c r="M34" s="15">
        <v>16595.426975999999</v>
      </c>
      <c r="N34" s="15">
        <v>16597.200353</v>
      </c>
      <c r="O34" s="15">
        <v>16756.179179999999</v>
      </c>
      <c r="P34" s="15">
        <v>16746.001629999999</v>
      </c>
      <c r="Q34" s="15">
        <v>16739.064909000001</v>
      </c>
      <c r="R34" s="15">
        <v>16744.069530000001</v>
      </c>
      <c r="S34" s="15">
        <v>16909.910159999999</v>
      </c>
      <c r="T34" s="15">
        <v>16966.847320000001</v>
      </c>
      <c r="U34" s="15">
        <v>17075.926749999999</v>
      </c>
      <c r="V34" s="15">
        <v>17137.045039999997</v>
      </c>
      <c r="W34" s="15">
        <v>17296.4539</v>
      </c>
      <c r="X34" s="15">
        <v>17505.791679999998</v>
      </c>
      <c r="Y34" s="15">
        <v>17603.703529999999</v>
      </c>
      <c r="Z34" s="15">
        <v>17652.90727</v>
      </c>
      <c r="AA34" s="15">
        <v>17667.607389999997</v>
      </c>
      <c r="AB34" s="15">
        <v>17845.493259999999</v>
      </c>
      <c r="AC34" s="15">
        <v>17829.540999999997</v>
      </c>
      <c r="AD34" s="15">
        <v>17893.263489999998</v>
      </c>
      <c r="AE34" s="15">
        <v>17900.037219999998</v>
      </c>
      <c r="AF34" s="15">
        <v>17953.462760000002</v>
      </c>
      <c r="AG34" s="15">
        <v>17964.410469999999</v>
      </c>
    </row>
    <row r="35" spans="1:33" x14ac:dyDescent="0.25">
      <c r="A35" s="4" t="s">
        <v>54</v>
      </c>
      <c r="B35" s="4" t="s">
        <v>31</v>
      </c>
      <c r="C35" s="15">
        <v>50096.503799999991</v>
      </c>
      <c r="D35" s="15">
        <v>58515.227349999994</v>
      </c>
      <c r="E35" s="15">
        <v>63139.471619999997</v>
      </c>
      <c r="F35" s="15">
        <v>65669.808489999981</v>
      </c>
      <c r="G35" s="15">
        <v>68026.255219999992</v>
      </c>
      <c r="H35" s="15">
        <v>71584.254440000004</v>
      </c>
      <c r="I35" s="15">
        <v>73477.09693</v>
      </c>
      <c r="J35" s="15">
        <v>74260.777399999992</v>
      </c>
      <c r="K35" s="15">
        <v>76021.349799999996</v>
      </c>
      <c r="L35" s="15">
        <v>77660.181660000002</v>
      </c>
      <c r="M35" s="15">
        <v>77977.513719999988</v>
      </c>
      <c r="N35" s="15">
        <v>79602.52025999999</v>
      </c>
      <c r="O35" s="15">
        <v>82775.11146</v>
      </c>
      <c r="P35" s="15">
        <v>82766.654589999991</v>
      </c>
      <c r="Q35" s="15">
        <v>83274.051449999999</v>
      </c>
      <c r="R35" s="15">
        <v>84158.365239999999</v>
      </c>
      <c r="S35" s="15">
        <v>84568.040610000011</v>
      </c>
      <c r="T35" s="15">
        <v>84557.270990000005</v>
      </c>
      <c r="U35" s="15">
        <v>84558.038540000009</v>
      </c>
      <c r="V35" s="15">
        <v>84561.578810000006</v>
      </c>
      <c r="W35" s="15">
        <v>85453.833299999998</v>
      </c>
      <c r="X35" s="15">
        <v>85934.892620000013</v>
      </c>
      <c r="Y35" s="15">
        <v>85886.556479999999</v>
      </c>
      <c r="Z35" s="15">
        <v>85825.179010000007</v>
      </c>
      <c r="AA35" s="15">
        <v>85819.568740000002</v>
      </c>
      <c r="AB35" s="15">
        <v>85737.840550000008</v>
      </c>
      <c r="AC35" s="15">
        <v>85775.220190000007</v>
      </c>
      <c r="AD35" s="15">
        <v>85791.547760000001</v>
      </c>
      <c r="AE35" s="15">
        <v>85812.485360000006</v>
      </c>
      <c r="AF35" s="15">
        <v>85810.866049999997</v>
      </c>
      <c r="AG35" s="15">
        <v>85836.191359999997</v>
      </c>
    </row>
    <row r="36" spans="1:33" x14ac:dyDescent="0.25">
      <c r="A36" s="4" t="s">
        <v>55</v>
      </c>
      <c r="B36" s="4" t="s">
        <v>31</v>
      </c>
      <c r="C36" s="15">
        <v>3642.2865300000003</v>
      </c>
      <c r="D36" s="15">
        <v>3515.4013199999999</v>
      </c>
      <c r="E36" s="15">
        <v>3530.71767</v>
      </c>
      <c r="F36" s="15">
        <v>3534.4320699999998</v>
      </c>
      <c r="G36" s="15">
        <v>3544.9139599999999</v>
      </c>
      <c r="H36" s="15">
        <v>3924.6116600000005</v>
      </c>
      <c r="I36" s="15">
        <v>4045.6341600000001</v>
      </c>
      <c r="J36" s="15">
        <v>4340.7587700000004</v>
      </c>
      <c r="K36" s="15">
        <v>4654.2457400000003</v>
      </c>
      <c r="L36" s="15">
        <v>4650.1987700000009</v>
      </c>
      <c r="M36" s="15">
        <v>4665.2290400000002</v>
      </c>
      <c r="N36" s="15">
        <v>4651.38501</v>
      </c>
      <c r="O36" s="15">
        <v>4656.9515499999998</v>
      </c>
      <c r="P36" s="15">
        <v>4640.6465900000003</v>
      </c>
      <c r="Q36" s="15">
        <v>4621.7928200000006</v>
      </c>
      <c r="R36" s="15">
        <v>4597.1091699999997</v>
      </c>
      <c r="S36" s="15">
        <v>4611.0597199999993</v>
      </c>
      <c r="T36" s="15">
        <v>4621.0202200000003</v>
      </c>
      <c r="U36" s="15">
        <v>4641.8587500000003</v>
      </c>
      <c r="V36" s="15">
        <v>4658.6220700000003</v>
      </c>
      <c r="W36" s="15">
        <v>4687.8740099999995</v>
      </c>
      <c r="X36" s="15">
        <v>4677.0314699999999</v>
      </c>
      <c r="Y36" s="15">
        <v>4672.0085899999995</v>
      </c>
      <c r="Z36" s="15">
        <v>4661.25407</v>
      </c>
      <c r="AA36" s="15">
        <v>4664.9053600000007</v>
      </c>
      <c r="AB36" s="15">
        <v>4623.4695400000001</v>
      </c>
      <c r="AC36" s="15">
        <v>4621.7533199999998</v>
      </c>
      <c r="AD36" s="15">
        <v>4637.0493599999991</v>
      </c>
      <c r="AE36" s="15">
        <v>4663.5162399999999</v>
      </c>
      <c r="AF36" s="15">
        <v>4662.3971700000002</v>
      </c>
      <c r="AG36" s="15">
        <v>4662.7723000000005</v>
      </c>
    </row>
    <row r="37" spans="1:33" x14ac:dyDescent="0.25">
      <c r="A37" s="4" t="s">
        <v>56</v>
      </c>
      <c r="B37" s="4" t="s">
        <v>31</v>
      </c>
      <c r="C37" s="15">
        <v>1250.0499667891252</v>
      </c>
      <c r="D37" s="15">
        <v>1250.0499667891252</v>
      </c>
      <c r="E37" s="15">
        <v>1250.0499667891252</v>
      </c>
      <c r="F37" s="15">
        <v>1250.0499667891252</v>
      </c>
      <c r="G37" s="15">
        <v>1250.0499667891252</v>
      </c>
      <c r="H37" s="15">
        <v>1521.6099667891256</v>
      </c>
      <c r="I37" s="15">
        <v>1521.6099667891256</v>
      </c>
      <c r="J37" s="15">
        <v>1521.6099667891251</v>
      </c>
      <c r="K37" s="15">
        <v>1521.6099667891251</v>
      </c>
      <c r="L37" s="15">
        <v>1521.6099667891251</v>
      </c>
      <c r="M37" s="15">
        <v>1521.6099667891253</v>
      </c>
      <c r="N37" s="15">
        <v>1521.6099667891735</v>
      </c>
      <c r="O37" s="15">
        <v>2200.5099667891736</v>
      </c>
      <c r="P37" s="15">
        <v>2200.5099667891745</v>
      </c>
      <c r="Q37" s="15">
        <v>2200.5099667891741</v>
      </c>
      <c r="R37" s="15">
        <v>2571.0579667891739</v>
      </c>
      <c r="S37" s="15">
        <v>3256.5932808072862</v>
      </c>
      <c r="T37" s="15">
        <v>3942.1285948253994</v>
      </c>
      <c r="U37" s="15">
        <v>4625.0369479655792</v>
      </c>
      <c r="V37" s="15">
        <v>4625.0369479655774</v>
      </c>
      <c r="W37" s="15">
        <v>6916.5882042849407</v>
      </c>
      <c r="X37" s="15">
        <v>13044.798388717165</v>
      </c>
      <c r="Y37" s="15">
        <v>21352.987763539983</v>
      </c>
      <c r="Z37" s="15">
        <v>30150.67433647082</v>
      </c>
      <c r="AA37" s="15">
        <v>35943.645809070535</v>
      </c>
      <c r="AB37" s="15">
        <v>41556.376210574344</v>
      </c>
      <c r="AC37" s="15">
        <v>41556.376210574344</v>
      </c>
      <c r="AD37" s="15">
        <v>41556.376210574344</v>
      </c>
      <c r="AE37" s="15">
        <v>41556.376210574344</v>
      </c>
      <c r="AF37" s="15">
        <v>41556.376210574344</v>
      </c>
      <c r="AG37" s="15">
        <v>41556.376210574344</v>
      </c>
    </row>
    <row r="38" spans="1:33" x14ac:dyDescent="0.25">
      <c r="A38" s="4" t="s">
        <v>57</v>
      </c>
      <c r="B38" s="4" t="s">
        <v>31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3939.9612999999999</v>
      </c>
      <c r="N38" s="15">
        <v>12687.066000000001</v>
      </c>
      <c r="O38" s="15">
        <v>21217.02</v>
      </c>
      <c r="P38" s="15">
        <v>29217.148000000001</v>
      </c>
      <c r="Q38" s="15">
        <v>36382.376000000004</v>
      </c>
      <c r="R38" s="15">
        <v>42973.510999999999</v>
      </c>
      <c r="S38" s="15">
        <v>52705.195</v>
      </c>
      <c r="T38" s="15">
        <v>57904.658000000003</v>
      </c>
      <c r="U38" s="15">
        <v>63256.272000000004</v>
      </c>
      <c r="V38" s="15">
        <v>69500.376999999993</v>
      </c>
      <c r="W38" s="15">
        <v>75160.068000000014</v>
      </c>
      <c r="X38" s="15">
        <v>78650.082999999984</v>
      </c>
      <c r="Y38" s="15">
        <v>78696.926999999996</v>
      </c>
      <c r="Z38" s="15">
        <v>77214.416999999987</v>
      </c>
      <c r="AA38" s="15">
        <v>77451.914999999994</v>
      </c>
      <c r="AB38" s="15">
        <v>78076.671000000002</v>
      </c>
      <c r="AC38" s="15">
        <v>79105.090999999986</v>
      </c>
      <c r="AD38" s="15">
        <v>80538.072</v>
      </c>
      <c r="AE38" s="15">
        <v>80927.353999999992</v>
      </c>
      <c r="AF38" s="15">
        <v>80459.221999999994</v>
      </c>
      <c r="AG38" s="15">
        <v>81080.546000000002</v>
      </c>
    </row>
    <row r="39" spans="1:33" x14ac:dyDescent="0.25">
      <c r="A39" s="4" t="s">
        <v>29</v>
      </c>
      <c r="B39" s="4" t="s">
        <v>31</v>
      </c>
      <c r="C39" s="15">
        <v>8774.3423875949593</v>
      </c>
      <c r="D39" s="15">
        <v>9225.3073042853521</v>
      </c>
      <c r="E39" s="15">
        <v>9658.3535592912704</v>
      </c>
      <c r="F39" s="15">
        <v>10086.28295746352</v>
      </c>
      <c r="G39" s="15">
        <v>10480.563519709174</v>
      </c>
      <c r="H39" s="15">
        <v>10842.813786375655</v>
      </c>
      <c r="I39" s="15">
        <v>11182.411583999688</v>
      </c>
      <c r="J39" s="15">
        <v>11471.31229859556</v>
      </c>
      <c r="K39" s="15">
        <v>11745.780227972207</v>
      </c>
      <c r="L39" s="15">
        <v>12006.980054680453</v>
      </c>
      <c r="M39" s="15">
        <v>12264.084433010363</v>
      </c>
      <c r="N39" s="15">
        <v>12516.214040229168</v>
      </c>
      <c r="O39" s="15">
        <v>12754.924673833828</v>
      </c>
      <c r="P39" s="15">
        <v>12982.379055567459</v>
      </c>
      <c r="Q39" s="15">
        <v>13213.247500180338</v>
      </c>
      <c r="R39" s="15">
        <v>13435.220863829665</v>
      </c>
      <c r="S39" s="15">
        <v>13670.140978119787</v>
      </c>
      <c r="T39" s="15">
        <v>13909.041286297146</v>
      </c>
      <c r="U39" s="15">
        <v>14152.224625032261</v>
      </c>
      <c r="V39" s="15">
        <v>14396.427482611394</v>
      </c>
      <c r="W39" s="15">
        <v>14639.372579164057</v>
      </c>
      <c r="X39" s="15">
        <v>14873.143509357871</v>
      </c>
      <c r="Y39" s="15">
        <v>15118.106861109642</v>
      </c>
      <c r="Z39" s="15">
        <v>15367.851661015417</v>
      </c>
      <c r="AA39" s="15">
        <v>15619.20434917813</v>
      </c>
      <c r="AB39" s="15">
        <v>15866.335392312632</v>
      </c>
      <c r="AC39" s="15">
        <v>16111.412371610826</v>
      </c>
      <c r="AD39" s="15">
        <v>16355.516278308967</v>
      </c>
      <c r="AE39" s="15">
        <v>16597.653031820191</v>
      </c>
      <c r="AF39" s="15">
        <v>16845.111394844313</v>
      </c>
      <c r="AG39" s="15">
        <v>17082.500256794421</v>
      </c>
    </row>
    <row r="40" spans="1:33" x14ac:dyDescent="0.25">
      <c r="A40" s="4" t="s">
        <v>30</v>
      </c>
      <c r="B40" s="4" t="s">
        <v>31</v>
      </c>
      <c r="C40" s="15">
        <v>906.20244601652701</v>
      </c>
      <c r="D40" s="15">
        <v>1184.0755178355957</v>
      </c>
      <c r="E40" s="15">
        <v>1463.0172267955923</v>
      </c>
      <c r="F40" s="15">
        <v>1730.8953749955201</v>
      </c>
      <c r="G40" s="15">
        <v>1992.5169564962036</v>
      </c>
      <c r="H40" s="15">
        <v>2252.3478529624872</v>
      </c>
      <c r="I40" s="15">
        <v>2512.2165615908493</v>
      </c>
      <c r="J40" s="15">
        <v>2764.8894407633588</v>
      </c>
      <c r="K40" s="15">
        <v>3015.3883054276225</v>
      </c>
      <c r="L40" s="15">
        <v>3261.9192105545499</v>
      </c>
      <c r="M40" s="15">
        <v>3497.9807079941288</v>
      </c>
      <c r="N40" s="15">
        <v>3730.7119556374628</v>
      </c>
      <c r="O40" s="15">
        <v>3953.8351523512456</v>
      </c>
      <c r="P40" s="15">
        <v>4172.3473377694263</v>
      </c>
      <c r="Q40" s="15">
        <v>4388.1855842540217</v>
      </c>
      <c r="R40" s="15">
        <v>4583.3047131721223</v>
      </c>
      <c r="S40" s="15">
        <v>4787.6314696219051</v>
      </c>
      <c r="T40" s="15">
        <v>4987.4879746747911</v>
      </c>
      <c r="U40" s="15">
        <v>5188.1831615936635</v>
      </c>
      <c r="V40" s="15">
        <v>5388.6145164221243</v>
      </c>
      <c r="W40" s="15">
        <v>5586.5384313087334</v>
      </c>
      <c r="X40" s="15">
        <v>5792.3214519819594</v>
      </c>
      <c r="Y40" s="15">
        <v>5999.6235886008362</v>
      </c>
      <c r="Z40" s="15">
        <v>6209.1218115167994</v>
      </c>
      <c r="AA40" s="15">
        <v>6419.4709834643281</v>
      </c>
      <c r="AB40" s="15">
        <v>6630.2608304103351</v>
      </c>
      <c r="AC40" s="15">
        <v>6840.6383414920656</v>
      </c>
      <c r="AD40" s="15">
        <v>7049.8105205479633</v>
      </c>
      <c r="AE40" s="15">
        <v>7260.1157008619484</v>
      </c>
      <c r="AF40" s="15">
        <v>7475.3012323935855</v>
      </c>
      <c r="AG40" s="15">
        <v>7654.7835057304692</v>
      </c>
    </row>
    <row r="42" spans="1:33" x14ac:dyDescent="0.25">
      <c r="A42" s="1" t="s">
        <v>10</v>
      </c>
      <c r="B42" s="1"/>
      <c r="C42" s="1">
        <f>C25</f>
        <v>2020</v>
      </c>
      <c r="D42" s="1">
        <f t="shared" ref="D42:AG42" si="3">D25</f>
        <v>2021</v>
      </c>
      <c r="E42" s="1">
        <f t="shared" si="3"/>
        <v>2022</v>
      </c>
      <c r="F42" s="1">
        <f t="shared" si="3"/>
        <v>2023</v>
      </c>
      <c r="G42" s="1">
        <f t="shared" si="3"/>
        <v>2024</v>
      </c>
      <c r="H42" s="1">
        <f t="shared" si="3"/>
        <v>2025</v>
      </c>
      <c r="I42" s="1">
        <f t="shared" si="3"/>
        <v>2026</v>
      </c>
      <c r="J42" s="1">
        <f t="shared" si="3"/>
        <v>2027</v>
      </c>
      <c r="K42" s="1">
        <f t="shared" si="3"/>
        <v>2028</v>
      </c>
      <c r="L42" s="1">
        <f t="shared" si="3"/>
        <v>2029</v>
      </c>
      <c r="M42" s="1">
        <f t="shared" si="3"/>
        <v>2030</v>
      </c>
      <c r="N42" s="1">
        <f t="shared" si="3"/>
        <v>2031</v>
      </c>
      <c r="O42" s="1">
        <f t="shared" si="3"/>
        <v>2032</v>
      </c>
      <c r="P42" s="1">
        <f t="shared" si="3"/>
        <v>2033</v>
      </c>
      <c r="Q42" s="1">
        <f t="shared" si="3"/>
        <v>2034</v>
      </c>
      <c r="R42" s="1">
        <f t="shared" si="3"/>
        <v>2035</v>
      </c>
      <c r="S42" s="1">
        <f t="shared" si="3"/>
        <v>2036</v>
      </c>
      <c r="T42" s="1">
        <f t="shared" si="3"/>
        <v>2037</v>
      </c>
      <c r="U42" s="1">
        <f t="shared" si="3"/>
        <v>2038</v>
      </c>
      <c r="V42" s="1">
        <f t="shared" si="3"/>
        <v>2039</v>
      </c>
      <c r="W42" s="1">
        <f t="shared" si="3"/>
        <v>2040</v>
      </c>
      <c r="X42" s="1">
        <f t="shared" si="3"/>
        <v>2041</v>
      </c>
      <c r="Y42" s="1">
        <f t="shared" si="3"/>
        <v>2042</v>
      </c>
      <c r="Z42" s="1">
        <f t="shared" si="3"/>
        <v>2043</v>
      </c>
      <c r="AA42" s="1">
        <f t="shared" si="3"/>
        <v>2044</v>
      </c>
      <c r="AB42" s="1">
        <f t="shared" si="3"/>
        <v>2045</v>
      </c>
      <c r="AC42" s="1">
        <f t="shared" si="3"/>
        <v>2046</v>
      </c>
      <c r="AD42" s="1">
        <f t="shared" si="3"/>
        <v>2047</v>
      </c>
      <c r="AE42" s="1">
        <f t="shared" si="3"/>
        <v>2048</v>
      </c>
      <c r="AF42" s="1">
        <f t="shared" si="3"/>
        <v>2049</v>
      </c>
      <c r="AG42" s="1">
        <f t="shared" si="3"/>
        <v>2050</v>
      </c>
    </row>
    <row r="43" spans="1:33" x14ac:dyDescent="0.25">
      <c r="A43" s="4" t="s">
        <v>45</v>
      </c>
      <c r="B43" s="4" t="s">
        <v>31</v>
      </c>
      <c r="C43" s="15">
        <v>-23174.754324850015</v>
      </c>
      <c r="D43" s="15">
        <v>-29207.769651950002</v>
      </c>
      <c r="E43" s="15">
        <v>-38275.635168590001</v>
      </c>
      <c r="F43" s="15">
        <v>-48158.006373600016</v>
      </c>
      <c r="G43" s="15">
        <v>-60258.550551800014</v>
      </c>
      <c r="H43" s="15">
        <v>-73988.083341799997</v>
      </c>
      <c r="I43" s="15">
        <v>-87317.716955559998</v>
      </c>
      <c r="J43" s="15">
        <v>-96284.089382589998</v>
      </c>
      <c r="K43" s="15">
        <v>-108988.5931006</v>
      </c>
      <c r="L43" s="15">
        <v>-116403.06748371001</v>
      </c>
      <c r="M43" s="15">
        <v>-134006.29308888564</v>
      </c>
      <c r="N43" s="15">
        <v>-145152.16983977199</v>
      </c>
      <c r="O43" s="15">
        <v>-151228.11445090003</v>
      </c>
      <c r="P43" s="15">
        <v>-160921.38181899997</v>
      </c>
      <c r="Q43" s="15">
        <v>-163972.86402420001</v>
      </c>
      <c r="R43" s="15">
        <v>-170044.19645280001</v>
      </c>
      <c r="S43" s="15">
        <v>-174595.44919350001</v>
      </c>
      <c r="T43" s="15">
        <v>-180074.47927710001</v>
      </c>
      <c r="U43" s="15">
        <v>-188492.3425954</v>
      </c>
      <c r="V43" s="15">
        <v>-192181.55719129997</v>
      </c>
      <c r="W43" s="15">
        <v>-199693.92481230001</v>
      </c>
      <c r="X43" s="15">
        <v>-201388.17007200001</v>
      </c>
      <c r="Y43" s="15">
        <v>-207325.08600599997</v>
      </c>
      <c r="Z43" s="15">
        <v>-208433.07782409998</v>
      </c>
      <c r="AA43" s="15">
        <v>-214968.83347450002</v>
      </c>
      <c r="AB43" s="15">
        <v>-214643.96147599997</v>
      </c>
      <c r="AC43" s="15">
        <v>-217962.87776199999</v>
      </c>
      <c r="AD43" s="15">
        <v>-220921.92514159996</v>
      </c>
      <c r="AE43" s="15">
        <v>-226275.28362989999</v>
      </c>
      <c r="AF43" s="15">
        <v>-226141.23902239997</v>
      </c>
      <c r="AG43" s="15">
        <v>-233635.77262679994</v>
      </c>
    </row>
    <row r="44" spans="1:33" x14ac:dyDescent="0.25">
      <c r="A44" s="4" t="s">
        <v>46</v>
      </c>
      <c r="B44" s="4" t="s">
        <v>31</v>
      </c>
      <c r="C44" s="15">
        <v>-28659.562500000007</v>
      </c>
      <c r="D44" s="15">
        <v>-37011.731299999992</v>
      </c>
      <c r="E44" s="15">
        <v>-40517.96639999999</v>
      </c>
      <c r="F44" s="15">
        <v>-40846.062299999998</v>
      </c>
      <c r="G44" s="15">
        <v>-41789.686000000002</v>
      </c>
      <c r="H44" s="15">
        <v>-42100.948999999993</v>
      </c>
      <c r="I44" s="15">
        <v>-42836.9787</v>
      </c>
      <c r="J44" s="15">
        <v>-43313.561999999998</v>
      </c>
      <c r="K44" s="15">
        <v>-43685.005500000007</v>
      </c>
      <c r="L44" s="15">
        <v>-43678.642200000002</v>
      </c>
      <c r="M44" s="15">
        <v>-44287.163</v>
      </c>
      <c r="N44" s="15">
        <v>-43889.2952</v>
      </c>
      <c r="O44" s="15">
        <v>-42080.145000000004</v>
      </c>
      <c r="P44" s="15">
        <v>-44438.375999999989</v>
      </c>
      <c r="Q44" s="15">
        <v>-41345.316000000006</v>
      </c>
      <c r="R44" s="15">
        <v>-44379.118699999999</v>
      </c>
      <c r="S44" s="15">
        <v>-42263.74010000001</v>
      </c>
      <c r="T44" s="15">
        <v>-44383.535799999998</v>
      </c>
      <c r="U44" s="15">
        <v>-41994.073100000001</v>
      </c>
      <c r="V44" s="15">
        <v>-43010.723999999995</v>
      </c>
      <c r="W44" s="15">
        <v>-44726.171000000002</v>
      </c>
      <c r="X44" s="15">
        <v>-45152.258999999998</v>
      </c>
      <c r="Y44" s="15">
        <v>-45181.506000000001</v>
      </c>
      <c r="Z44" s="15">
        <v>-49425.415000000008</v>
      </c>
      <c r="AA44" s="15">
        <v>-50593.063999999998</v>
      </c>
      <c r="AB44" s="15">
        <v>-50425.829000000005</v>
      </c>
      <c r="AC44" s="15">
        <v>-50442.939000000013</v>
      </c>
      <c r="AD44" s="15">
        <v>-50462.342000000004</v>
      </c>
      <c r="AE44" s="15">
        <v>-50629.646000000001</v>
      </c>
      <c r="AF44" s="15">
        <v>-55681.313999999998</v>
      </c>
      <c r="AG44" s="15">
        <v>-55662.527000000009</v>
      </c>
    </row>
    <row r="45" spans="1:33" x14ac:dyDescent="0.25">
      <c r="A45" s="4" t="s">
        <v>47</v>
      </c>
      <c r="B45" s="4" t="s">
        <v>31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</row>
    <row r="46" spans="1:33" x14ac:dyDescent="0.25">
      <c r="A46" s="4" t="s">
        <v>48</v>
      </c>
      <c r="B46" s="4" t="s">
        <v>31</v>
      </c>
      <c r="C46" s="15">
        <v>-938.12265662919481</v>
      </c>
      <c r="D46" s="15">
        <v>146.87946568360121</v>
      </c>
      <c r="E46" s="15">
        <v>702.7923602596893</v>
      </c>
      <c r="F46" s="15">
        <v>171.51406025850702</v>
      </c>
      <c r="G46" s="15">
        <v>-704.17751069757014</v>
      </c>
      <c r="H46" s="15">
        <v>-3025.5572650650101</v>
      </c>
      <c r="I46" s="15">
        <v>-3570.4475656245004</v>
      </c>
      <c r="J46" s="15">
        <v>-4761.7008658499008</v>
      </c>
      <c r="K46" s="15">
        <v>-6057.0763272064014</v>
      </c>
      <c r="L46" s="15">
        <v>-6343.3390095503401</v>
      </c>
      <c r="M46" s="15">
        <v>-8533.4357731082691</v>
      </c>
      <c r="N46" s="15">
        <v>-8770.9320085182771</v>
      </c>
      <c r="O46" s="15">
        <v>-9473.1843961666382</v>
      </c>
      <c r="P46" s="15">
        <v>-8641.4739123334984</v>
      </c>
      <c r="Q46" s="15">
        <v>-9972.2260102708715</v>
      </c>
      <c r="R46" s="15">
        <v>-9380.6561428780587</v>
      </c>
      <c r="S46" s="15">
        <v>-10210.445560145397</v>
      </c>
      <c r="T46" s="15">
        <v>-10070.702594079899</v>
      </c>
      <c r="U46" s="15">
        <v>-10639.065845916602</v>
      </c>
      <c r="V46" s="15">
        <v>-10613.734622729698</v>
      </c>
      <c r="W46" s="15">
        <v>-10124.149832598499</v>
      </c>
      <c r="X46" s="15">
        <v>-9899.8020951797298</v>
      </c>
      <c r="Y46" s="15">
        <v>-10140.922754793046</v>
      </c>
      <c r="Z46" s="15">
        <v>-9989.3354608786794</v>
      </c>
      <c r="AA46" s="15">
        <v>-10170.963773789081</v>
      </c>
      <c r="AB46" s="15">
        <v>-9816.1287405816693</v>
      </c>
      <c r="AC46" s="15">
        <v>-9903.5690509845026</v>
      </c>
      <c r="AD46" s="15">
        <v>-10021.55712099554</v>
      </c>
      <c r="AE46" s="15">
        <v>-9936.9086894979409</v>
      </c>
      <c r="AF46" s="15">
        <v>-10602.162841366782</v>
      </c>
      <c r="AG46" s="15">
        <v>-10122.98560932605</v>
      </c>
    </row>
    <row r="47" spans="1:33" x14ac:dyDescent="0.25">
      <c r="A47" s="4" t="s">
        <v>49</v>
      </c>
      <c r="B47" s="4" t="s">
        <v>31</v>
      </c>
      <c r="C47" s="15">
        <v>4758.4575882100016</v>
      </c>
      <c r="D47" s="15">
        <v>6824.0074658000012</v>
      </c>
      <c r="E47" s="15">
        <v>14288.197356000001</v>
      </c>
      <c r="F47" s="15">
        <v>23658.065346999996</v>
      </c>
      <c r="G47" s="15">
        <v>33493.554309999992</v>
      </c>
      <c r="H47" s="15">
        <v>49941.438920000001</v>
      </c>
      <c r="I47" s="15">
        <v>64021.167560000002</v>
      </c>
      <c r="J47" s="15">
        <v>74520.17525</v>
      </c>
      <c r="K47" s="15">
        <v>88133.540700000012</v>
      </c>
      <c r="L47" s="15">
        <v>93675.815900000016</v>
      </c>
      <c r="M47" s="15">
        <v>79762.389000000025</v>
      </c>
      <c r="N47" s="15">
        <v>67583.966799999995</v>
      </c>
      <c r="O47" s="15">
        <v>52317.077900000018</v>
      </c>
      <c r="P47" s="15">
        <v>47433.185299999983</v>
      </c>
      <c r="Q47" s="15">
        <v>33443.526700000002</v>
      </c>
      <c r="R47" s="15">
        <v>18067.06029999999</v>
      </c>
      <c r="S47" s="15">
        <v>2587.2888999999996</v>
      </c>
      <c r="T47" s="15">
        <v>-2519.760500000004</v>
      </c>
      <c r="U47" s="15">
        <v>-11045.433200000007</v>
      </c>
      <c r="V47" s="15">
        <v>-17858.959600000002</v>
      </c>
      <c r="W47" s="15">
        <v>-24677.03790000001</v>
      </c>
      <c r="X47" s="15">
        <v>-36943.936190000008</v>
      </c>
      <c r="Y47" s="15">
        <v>-41761.454690000013</v>
      </c>
      <c r="Z47" s="15">
        <v>-49755.608079999991</v>
      </c>
      <c r="AA47" s="15">
        <v>-53422.385689999996</v>
      </c>
      <c r="AB47" s="15">
        <v>-63436.504329999996</v>
      </c>
      <c r="AC47" s="15">
        <v>-67526.593670000002</v>
      </c>
      <c r="AD47" s="15">
        <v>-75091.280669999993</v>
      </c>
      <c r="AE47" s="15">
        <v>-79771.646800000017</v>
      </c>
      <c r="AF47" s="15">
        <v>-83338.364870000005</v>
      </c>
      <c r="AG47" s="15">
        <v>-83091.119449999969</v>
      </c>
    </row>
    <row r="48" spans="1:33" x14ac:dyDescent="0.25">
      <c r="A48" s="4" t="s">
        <v>50</v>
      </c>
      <c r="B48" s="4" t="s">
        <v>31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34889.484799999998</v>
      </c>
      <c r="N48" s="15">
        <v>43835.333300000006</v>
      </c>
      <c r="O48" s="15">
        <v>52269.557600000007</v>
      </c>
      <c r="P48" s="15">
        <v>57303.540200000003</v>
      </c>
      <c r="Q48" s="15">
        <v>65404.936000000009</v>
      </c>
      <c r="R48" s="15">
        <v>69403.421619999994</v>
      </c>
      <c r="S48" s="15">
        <v>72492.393679999994</v>
      </c>
      <c r="T48" s="15">
        <v>76711.07647</v>
      </c>
      <c r="U48" s="15">
        <v>77480.584390000004</v>
      </c>
      <c r="V48" s="15">
        <v>82384.094240000006</v>
      </c>
      <c r="W48" s="15">
        <v>82156.611019999997</v>
      </c>
      <c r="X48" s="15">
        <v>87617.083580000006</v>
      </c>
      <c r="Y48" s="15">
        <v>89412.224369999996</v>
      </c>
      <c r="Z48" s="15">
        <v>91620.928999999989</v>
      </c>
      <c r="AA48" s="15">
        <v>94012.544959999999</v>
      </c>
      <c r="AB48" s="15">
        <v>92724.959155000004</v>
      </c>
      <c r="AC48" s="15">
        <v>92907.22782</v>
      </c>
      <c r="AD48" s="15">
        <v>94777.684110599992</v>
      </c>
      <c r="AE48" s="15">
        <v>94985.960598000005</v>
      </c>
      <c r="AF48" s="15">
        <v>92124.691957999996</v>
      </c>
      <c r="AG48" s="15">
        <v>96659.08597</v>
      </c>
    </row>
    <row r="49" spans="1:33" x14ac:dyDescent="0.25">
      <c r="A49" s="4" t="s">
        <v>51</v>
      </c>
      <c r="B49" s="4" t="s">
        <v>31</v>
      </c>
      <c r="C49" s="15">
        <v>498.33666969000001</v>
      </c>
      <c r="D49" s="15">
        <v>1324.4502657309999</v>
      </c>
      <c r="E49" s="15">
        <v>2149.3565668880001</v>
      </c>
      <c r="F49" s="15">
        <v>1495.3416978322</v>
      </c>
      <c r="G49" s="15">
        <v>1732.2547361127301</v>
      </c>
      <c r="H49" s="15">
        <v>1082.8854157196999</v>
      </c>
      <c r="I49" s="15">
        <v>794.65098405000003</v>
      </c>
      <c r="J49" s="15">
        <v>220.21699847699983</v>
      </c>
      <c r="K49" s="15">
        <v>-49.728068859999894</v>
      </c>
      <c r="L49" s="15">
        <v>-386.43694036999977</v>
      </c>
      <c r="M49" s="15">
        <v>-1220.4337851</v>
      </c>
      <c r="N49" s="15">
        <v>-1776.1324708999998</v>
      </c>
      <c r="O49" s="15">
        <v>-2187.8890441000003</v>
      </c>
      <c r="P49" s="15">
        <v>-1819.3692000000001</v>
      </c>
      <c r="Q49" s="15">
        <v>-2492.2906510000003</v>
      </c>
      <c r="R49" s="15">
        <v>-2220.6820160000002</v>
      </c>
      <c r="S49" s="15">
        <v>-2762.8568949999999</v>
      </c>
      <c r="T49" s="15">
        <v>-2556.498419</v>
      </c>
      <c r="U49" s="15">
        <v>-2982.1333599999998</v>
      </c>
      <c r="V49" s="15">
        <v>-2883.0333299999998</v>
      </c>
      <c r="W49" s="15">
        <v>-2522.3554249999997</v>
      </c>
      <c r="X49" s="15">
        <v>-2457.5445410000002</v>
      </c>
      <c r="Y49" s="15">
        <v>-2476.1185430000005</v>
      </c>
      <c r="Z49" s="15">
        <v>-2404.1079030000001</v>
      </c>
      <c r="AA49" s="15">
        <v>-2555.660183</v>
      </c>
      <c r="AB49" s="15">
        <v>-2372.3754060000001</v>
      </c>
      <c r="AC49" s="15">
        <v>-2353.3053970000001</v>
      </c>
      <c r="AD49" s="15">
        <v>-2438.294308</v>
      </c>
      <c r="AE49" s="15">
        <v>-2531.8260299999997</v>
      </c>
      <c r="AF49" s="15">
        <v>-2470.5786420000004</v>
      </c>
      <c r="AG49" s="15">
        <v>-2421.631171</v>
      </c>
    </row>
    <row r="50" spans="1:33" x14ac:dyDescent="0.25">
      <c r="A50" s="4" t="s">
        <v>52</v>
      </c>
      <c r="B50" s="4" t="s">
        <v>31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13438.297999999999</v>
      </c>
      <c r="S50" s="15">
        <v>20350.490000000002</v>
      </c>
      <c r="T50" s="15">
        <v>20295.749</v>
      </c>
      <c r="U50" s="15">
        <v>27037.542000000001</v>
      </c>
      <c r="V50" s="15">
        <v>27570.528300000002</v>
      </c>
      <c r="W50" s="15">
        <v>33539.182000000001</v>
      </c>
      <c r="X50" s="15">
        <v>33434.457999999999</v>
      </c>
      <c r="Y50" s="15">
        <v>33365.460999999996</v>
      </c>
      <c r="Z50" s="15">
        <v>33231.763999999996</v>
      </c>
      <c r="AA50" s="15">
        <v>35499.160000000003</v>
      </c>
      <c r="AB50" s="15">
        <v>39446.827000000005</v>
      </c>
      <c r="AC50" s="15">
        <v>46343.426999999996</v>
      </c>
      <c r="AD50" s="15">
        <v>53430.179100000001</v>
      </c>
      <c r="AE50" s="15">
        <v>60296.9755</v>
      </c>
      <c r="AF50" s="15">
        <v>72345.212</v>
      </c>
      <c r="AG50" s="15">
        <v>72495.856</v>
      </c>
    </row>
    <row r="51" spans="1:33" x14ac:dyDescent="0.25">
      <c r="A51" s="4" t="s">
        <v>53</v>
      </c>
      <c r="B51" s="4" t="s">
        <v>31</v>
      </c>
      <c r="C51" s="15">
        <v>8.1012210000008054</v>
      </c>
      <c r="D51" s="15">
        <v>176.08283399999891</v>
      </c>
      <c r="E51" s="15">
        <v>483.38317899999674</v>
      </c>
      <c r="F51" s="15">
        <v>129.20530999999755</v>
      </c>
      <c r="G51" s="15">
        <v>242.84544000000096</v>
      </c>
      <c r="H51" s="15">
        <v>-313.74562999999762</v>
      </c>
      <c r="I51" s="15">
        <v>-517.29192999999941</v>
      </c>
      <c r="J51" s="15">
        <v>-679.98731000000043</v>
      </c>
      <c r="K51" s="15">
        <v>-710.35248300000239</v>
      </c>
      <c r="L51" s="15">
        <v>-536.290823000003</v>
      </c>
      <c r="M51" s="15">
        <v>-778.92636399999901</v>
      </c>
      <c r="N51" s="15">
        <v>-831.78136699999595</v>
      </c>
      <c r="O51" s="15">
        <v>-600.91724000000249</v>
      </c>
      <c r="P51" s="15">
        <v>-871.98818000000028</v>
      </c>
      <c r="Q51" s="15">
        <v>-593.11932099999831</v>
      </c>
      <c r="R51" s="15">
        <v>-666.15107999999964</v>
      </c>
      <c r="S51" s="15">
        <v>-334.0208100000018</v>
      </c>
      <c r="T51" s="15">
        <v>-136.86104999999952</v>
      </c>
      <c r="U51" s="15">
        <v>1.4650499999988824</v>
      </c>
      <c r="V51" s="15">
        <v>-17.944310000006226</v>
      </c>
      <c r="W51" s="15">
        <v>74.410280000000057</v>
      </c>
      <c r="X51" s="15">
        <v>472.19513999999981</v>
      </c>
      <c r="Y51" s="15">
        <v>504.31128000000172</v>
      </c>
      <c r="Z51" s="15">
        <v>609.3349100000014</v>
      </c>
      <c r="AA51" s="15">
        <v>491.60796999999729</v>
      </c>
      <c r="AB51" s="15">
        <v>749.29420999999638</v>
      </c>
      <c r="AC51" s="15">
        <v>742.35857999999644</v>
      </c>
      <c r="AD51" s="15">
        <v>729.28938999999809</v>
      </c>
      <c r="AE51" s="15">
        <v>769.07286999999633</v>
      </c>
      <c r="AF51" s="15">
        <v>696.53997000000163</v>
      </c>
      <c r="AG51" s="15">
        <v>724.1506399999962</v>
      </c>
    </row>
    <row r="52" spans="1:33" x14ac:dyDescent="0.25">
      <c r="A52" s="4" t="s">
        <v>54</v>
      </c>
      <c r="B52" s="4" t="s">
        <v>31</v>
      </c>
      <c r="C52" s="15">
        <v>24114.55699999999</v>
      </c>
      <c r="D52" s="15">
        <v>32528.201659999995</v>
      </c>
      <c r="E52" s="15">
        <v>37164.574429999993</v>
      </c>
      <c r="F52" s="15">
        <v>39695.321099999986</v>
      </c>
      <c r="G52" s="15">
        <v>42041.055619999992</v>
      </c>
      <c r="H52" s="15">
        <v>45599.410450000003</v>
      </c>
      <c r="I52" s="15">
        <v>47486.037240000005</v>
      </c>
      <c r="J52" s="15">
        <v>47926.714409999993</v>
      </c>
      <c r="K52" s="15">
        <v>49678.106499999994</v>
      </c>
      <c r="L52" s="15">
        <v>51319.73057</v>
      </c>
      <c r="M52" s="15">
        <v>51629.080229999992</v>
      </c>
      <c r="N52" s="15">
        <v>53258.578269999991</v>
      </c>
      <c r="O52" s="15">
        <v>56420.952860000005</v>
      </c>
      <c r="P52" s="15">
        <v>56425.540899999993</v>
      </c>
      <c r="Q52" s="15">
        <v>56924.379860000001</v>
      </c>
      <c r="R52" s="15">
        <v>57806.242250000003</v>
      </c>
      <c r="S52" s="15">
        <v>58204.117610000016</v>
      </c>
      <c r="T52" s="15">
        <v>58197.625700000004</v>
      </c>
      <c r="U52" s="15">
        <v>58194.59825000001</v>
      </c>
      <c r="V52" s="15">
        <v>58191.958920000005</v>
      </c>
      <c r="W52" s="15">
        <v>59076.162799999998</v>
      </c>
      <c r="X52" s="15">
        <v>59562.161930000017</v>
      </c>
      <c r="Y52" s="15">
        <v>59513.820489999998</v>
      </c>
      <c r="Z52" s="15">
        <v>59448.580520000003</v>
      </c>
      <c r="AA52" s="15">
        <v>59436.812239999999</v>
      </c>
      <c r="AB52" s="15">
        <v>59362.375660000005</v>
      </c>
      <c r="AC52" s="15">
        <v>59401.736900000004</v>
      </c>
      <c r="AD52" s="15">
        <v>59417.360670000002</v>
      </c>
      <c r="AE52" s="15">
        <v>59428.923160000006</v>
      </c>
      <c r="AF52" s="15">
        <v>59432.981959999997</v>
      </c>
      <c r="AG52" s="15">
        <v>59460.748569999996</v>
      </c>
    </row>
    <row r="53" spans="1:33" x14ac:dyDescent="0.25">
      <c r="A53" s="4" t="s">
        <v>55</v>
      </c>
      <c r="B53" s="4" t="s">
        <v>31</v>
      </c>
      <c r="C53" s="15">
        <v>49.553760000000239</v>
      </c>
      <c r="D53" s="15">
        <v>-149.82721000000038</v>
      </c>
      <c r="E53" s="15">
        <v>-166.24138000000039</v>
      </c>
      <c r="F53" s="15">
        <v>-181.20031999999992</v>
      </c>
      <c r="G53" s="15">
        <v>-207.47382000000016</v>
      </c>
      <c r="H53" s="15">
        <v>31.235099999999875</v>
      </c>
      <c r="I53" s="15">
        <v>5.162710000000061</v>
      </c>
      <c r="J53" s="15">
        <v>189.53362000000016</v>
      </c>
      <c r="K53" s="15">
        <v>377.83060000000023</v>
      </c>
      <c r="L53" s="15">
        <v>378.32582000000093</v>
      </c>
      <c r="M53" s="15">
        <v>363.54729000000043</v>
      </c>
      <c r="N53" s="15">
        <v>337.51756000000023</v>
      </c>
      <c r="O53" s="15">
        <v>325.27710999999999</v>
      </c>
      <c r="P53" s="15">
        <v>331.24533999999949</v>
      </c>
      <c r="Q53" s="15">
        <v>296.29586999999992</v>
      </c>
      <c r="R53" s="15">
        <v>264.55301999999938</v>
      </c>
      <c r="S53" s="15">
        <v>262.37767999999869</v>
      </c>
      <c r="T53" s="15">
        <v>282.74916999999914</v>
      </c>
      <c r="U53" s="15">
        <v>298.08130000000074</v>
      </c>
      <c r="V53" s="15">
        <v>311.23432000000048</v>
      </c>
      <c r="W53" s="15">
        <v>329.18296999999893</v>
      </c>
      <c r="X53" s="15">
        <v>324.64732000000004</v>
      </c>
      <c r="Y53" s="15">
        <v>319.2580399999988</v>
      </c>
      <c r="Z53" s="15">
        <v>307.61372000000028</v>
      </c>
      <c r="AA53" s="15">
        <v>299.55172000000039</v>
      </c>
      <c r="AB53" s="15">
        <v>268.89098999999987</v>
      </c>
      <c r="AC53" s="15">
        <v>267.3512699999992</v>
      </c>
      <c r="AD53" s="15">
        <v>282.92810999999892</v>
      </c>
      <c r="AE53" s="15">
        <v>297.02559999999994</v>
      </c>
      <c r="AF53" s="15">
        <v>307.40571999999975</v>
      </c>
      <c r="AG53" s="15">
        <v>308.55285000000003</v>
      </c>
    </row>
    <row r="54" spans="1:33" x14ac:dyDescent="0.25">
      <c r="A54" s="4" t="s">
        <v>56</v>
      </c>
      <c r="B54" s="4" t="s">
        <v>31</v>
      </c>
      <c r="C54" s="15">
        <v>480.77619378910526</v>
      </c>
      <c r="D54" s="15">
        <v>480.77619378910526</v>
      </c>
      <c r="E54" s="15">
        <v>480.77619378910526</v>
      </c>
      <c r="F54" s="15">
        <v>480.77619378910526</v>
      </c>
      <c r="G54" s="15">
        <v>480.77619378910526</v>
      </c>
      <c r="H54" s="15">
        <v>752.33619378910544</v>
      </c>
      <c r="I54" s="15">
        <v>752.33619378910544</v>
      </c>
      <c r="J54" s="15">
        <v>752.33619378910498</v>
      </c>
      <c r="K54" s="15">
        <v>752.33619378910475</v>
      </c>
      <c r="L54" s="15">
        <v>752.33619378910498</v>
      </c>
      <c r="M54" s="15">
        <v>752.33619378910521</v>
      </c>
      <c r="N54" s="15">
        <v>752.33619378915341</v>
      </c>
      <c r="O54" s="15">
        <v>1431.2361937891535</v>
      </c>
      <c r="P54" s="15">
        <v>1431.2361937891544</v>
      </c>
      <c r="Q54" s="15">
        <v>1431.236193789154</v>
      </c>
      <c r="R54" s="15">
        <v>1801.7841937891537</v>
      </c>
      <c r="S54" s="15">
        <v>2487.3195078072658</v>
      </c>
      <c r="T54" s="15">
        <v>3172.8548218253791</v>
      </c>
      <c r="U54" s="15">
        <v>3855.7631749655593</v>
      </c>
      <c r="V54" s="15">
        <v>3855.7631749655575</v>
      </c>
      <c r="W54" s="15">
        <v>6147.3144312849208</v>
      </c>
      <c r="X54" s="15">
        <v>12275.524615717144</v>
      </c>
      <c r="Y54" s="15">
        <v>20583.713990539964</v>
      </c>
      <c r="Z54" s="15">
        <v>29381.400563470801</v>
      </c>
      <c r="AA54" s="15">
        <v>35174.372036070512</v>
      </c>
      <c r="AB54" s="15">
        <v>40787.102437574322</v>
      </c>
      <c r="AC54" s="15">
        <v>40787.102437574322</v>
      </c>
      <c r="AD54" s="15">
        <v>40787.102437574322</v>
      </c>
      <c r="AE54" s="15">
        <v>40787.102437574322</v>
      </c>
      <c r="AF54" s="15">
        <v>40787.102437574322</v>
      </c>
      <c r="AG54" s="15">
        <v>40787.102437574322</v>
      </c>
    </row>
    <row r="55" spans="1:33" x14ac:dyDescent="0.25">
      <c r="A55" s="4" t="s">
        <v>57</v>
      </c>
      <c r="B55" s="4" t="s">
        <v>31</v>
      </c>
      <c r="C55" s="15">
        <v>-8.5446109999999997</v>
      </c>
      <c r="D55" s="15">
        <v>-17.673500000000001</v>
      </c>
      <c r="E55" s="15">
        <v>-17.677689999999998</v>
      </c>
      <c r="F55" s="15">
        <v>-18.479810000000001</v>
      </c>
      <c r="G55" s="15">
        <v>-19.359030000000001</v>
      </c>
      <c r="H55" s="15">
        <v>-19.991589999999999</v>
      </c>
      <c r="I55" s="15">
        <v>-20.235959999999999</v>
      </c>
      <c r="J55" s="15">
        <v>-20.684470000000001</v>
      </c>
      <c r="K55" s="15">
        <v>-21.272310000000001</v>
      </c>
      <c r="L55" s="15">
        <v>-21.272390000000001</v>
      </c>
      <c r="M55" s="15">
        <v>3918.05438</v>
      </c>
      <c r="N55" s="15">
        <v>12665.14192</v>
      </c>
      <c r="O55" s="15">
        <v>21194.507969999999</v>
      </c>
      <c r="P55" s="15">
        <v>29195.368280000002</v>
      </c>
      <c r="Q55" s="15">
        <v>36359.608760000003</v>
      </c>
      <c r="R55" s="15">
        <v>42950.960370000001</v>
      </c>
      <c r="S55" s="15">
        <v>52682.130870000001</v>
      </c>
      <c r="T55" s="15">
        <v>57881.710080000004</v>
      </c>
      <c r="U55" s="15">
        <v>63232.898500000003</v>
      </c>
      <c r="V55" s="15">
        <v>69476.989559999987</v>
      </c>
      <c r="W55" s="15">
        <v>75136.576970000009</v>
      </c>
      <c r="X55" s="15">
        <v>78626.625169999985</v>
      </c>
      <c r="Y55" s="15">
        <v>78673.403429999991</v>
      </c>
      <c r="Z55" s="15">
        <v>77190.955899999986</v>
      </c>
      <c r="AA55" s="15">
        <v>77428.298039999994</v>
      </c>
      <c r="AB55" s="15">
        <v>78053.138330000002</v>
      </c>
      <c r="AC55" s="15">
        <v>79081.51777999998</v>
      </c>
      <c r="AD55" s="15">
        <v>80514.506540000002</v>
      </c>
      <c r="AE55" s="15">
        <v>80903.671919999993</v>
      </c>
      <c r="AF55" s="15">
        <v>80435.673869999999</v>
      </c>
      <c r="AG55" s="15">
        <v>81057.022140000001</v>
      </c>
    </row>
    <row r="56" spans="1:33" x14ac:dyDescent="0.25">
      <c r="A56" s="4" t="s">
        <v>29</v>
      </c>
      <c r="B56" s="4" t="s">
        <v>31</v>
      </c>
      <c r="C56" s="15">
        <v>243.97856057999707</v>
      </c>
      <c r="D56" s="15">
        <v>288.11174796644445</v>
      </c>
      <c r="E56" s="15">
        <v>363.73497585423502</v>
      </c>
      <c r="F56" s="15">
        <v>462.79809053997087</v>
      </c>
      <c r="G56" s="15">
        <v>564.11344264057152</v>
      </c>
      <c r="H56" s="15">
        <v>636.89049662131038</v>
      </c>
      <c r="I56" s="15">
        <v>739.47325170169643</v>
      </c>
      <c r="J56" s="15">
        <v>816.42072108544016</v>
      </c>
      <c r="K56" s="15">
        <v>894.39445566022005</v>
      </c>
      <c r="L56" s="15">
        <v>927.50919240594885</v>
      </c>
      <c r="M56" s="15">
        <v>969.76976450367511</v>
      </c>
      <c r="N56" s="15">
        <v>1021.6506216044563</v>
      </c>
      <c r="O56" s="15">
        <v>1056.713204207359</v>
      </c>
      <c r="P56" s="15">
        <v>1077.7685744697865</v>
      </c>
      <c r="Q56" s="15">
        <v>1114.8419367746537</v>
      </c>
      <c r="R56" s="15">
        <v>1152.2768864623231</v>
      </c>
      <c r="S56" s="15">
        <v>1188.0254141802488</v>
      </c>
      <c r="T56" s="15">
        <v>1224.4438259784765</v>
      </c>
      <c r="U56" s="15">
        <v>1263.5742761793954</v>
      </c>
      <c r="V56" s="15">
        <v>1301.4428053402808</v>
      </c>
      <c r="W56" s="15">
        <v>1332.8425977100287</v>
      </c>
      <c r="X56" s="15">
        <v>1357.2987576750038</v>
      </c>
      <c r="Y56" s="15">
        <v>1380.3073046414556</v>
      </c>
      <c r="Z56" s="15">
        <v>1401.5043874838502</v>
      </c>
      <c r="AA56" s="15">
        <v>1415.8010979048158</v>
      </c>
      <c r="AB56" s="15">
        <v>1425.4798181067436</v>
      </c>
      <c r="AC56" s="15">
        <v>1431.6940387909817</v>
      </c>
      <c r="AD56" s="15">
        <v>1432.088034198825</v>
      </c>
      <c r="AE56" s="15">
        <v>1418.6563296224413</v>
      </c>
      <c r="AF56" s="15">
        <v>1405.715191115798</v>
      </c>
      <c r="AG56" s="15">
        <v>1392.774052609162</v>
      </c>
    </row>
    <row r="57" spans="1:33" x14ac:dyDescent="0.25">
      <c r="A57" s="4" t="s">
        <v>30</v>
      </c>
      <c r="B57" s="4" t="s">
        <v>31</v>
      </c>
      <c r="C57" s="15">
        <v>-64.19422636265233</v>
      </c>
      <c r="D57" s="15">
        <v>-83.554915048939165</v>
      </c>
      <c r="E57" s="15">
        <v>-95.302152643903582</v>
      </c>
      <c r="F57" s="15">
        <v>-103.36168018160083</v>
      </c>
      <c r="G57" s="15">
        <v>-120.56221298782407</v>
      </c>
      <c r="H57" s="15">
        <v>-129.90505009051776</v>
      </c>
      <c r="I57" s="15">
        <v>-143.17197207527943</v>
      </c>
      <c r="J57" s="15">
        <v>-155.90386372045486</v>
      </c>
      <c r="K57" s="15">
        <v>-173.54149887363565</v>
      </c>
      <c r="L57" s="15">
        <v>-225.87844111196455</v>
      </c>
      <c r="M57" s="15">
        <v>-260.31969126078093</v>
      </c>
      <c r="N57" s="15">
        <v>-278.73384049574815</v>
      </c>
      <c r="O57" s="15">
        <v>-299.70793064166537</v>
      </c>
      <c r="P57" s="15">
        <v>-325.63399495942758</v>
      </c>
      <c r="Q57" s="15">
        <v>-358.50494771526974</v>
      </c>
      <c r="R57" s="15">
        <v>-384.96246179319132</v>
      </c>
      <c r="S57" s="15">
        <v>-427.7611331085709</v>
      </c>
      <c r="T57" s="15">
        <v>-468.72389320553611</v>
      </c>
      <c r="U57" s="15">
        <v>-506.24407507078831</v>
      </c>
      <c r="V57" s="15">
        <v>-540.09100431622392</v>
      </c>
      <c r="W57" s="15">
        <v>-573.18840685317264</v>
      </c>
      <c r="X57" s="15">
        <v>-601.17563074772443</v>
      </c>
      <c r="Y57" s="15">
        <v>-630.12681175735361</v>
      </c>
      <c r="Z57" s="15">
        <v>-659.5171772616286</v>
      </c>
      <c r="AA57" s="15">
        <v>-690.94065857209625</v>
      </c>
      <c r="AB57" s="15">
        <v>-714.54476430961404</v>
      </c>
      <c r="AC57" s="15">
        <v>-744.45781468464065</v>
      </c>
      <c r="AD57" s="15">
        <v>-781.47528991383024</v>
      </c>
      <c r="AE57" s="15">
        <v>-821.41435748301683</v>
      </c>
      <c r="AF57" s="15">
        <v>-862.87012027532001</v>
      </c>
      <c r="AG57" s="15">
        <v>-901.46198535146505</v>
      </c>
    </row>
    <row r="75" spans="1:34" ht="18.75" x14ac:dyDescent="0.3">
      <c r="A75" s="11" t="s">
        <v>91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21">
        <v>0</v>
      </c>
    </row>
    <row r="76" spans="1:34" x14ac:dyDescent="0.25">
      <c r="A76" s="1" t="s">
        <v>38</v>
      </c>
      <c r="B76" s="1"/>
      <c r="C76" s="1">
        <f>C42</f>
        <v>2020</v>
      </c>
      <c r="D76" s="1">
        <f t="shared" ref="D76:AG76" si="4">D42</f>
        <v>2021</v>
      </c>
      <c r="E76" s="1">
        <f t="shared" si="4"/>
        <v>2022</v>
      </c>
      <c r="F76" s="1">
        <f t="shared" si="4"/>
        <v>2023</v>
      </c>
      <c r="G76" s="1">
        <f t="shared" si="4"/>
        <v>2024</v>
      </c>
      <c r="H76" s="1">
        <f t="shared" si="4"/>
        <v>2025</v>
      </c>
      <c r="I76" s="1">
        <f t="shared" si="4"/>
        <v>2026</v>
      </c>
      <c r="J76" s="1">
        <f t="shared" si="4"/>
        <v>2027</v>
      </c>
      <c r="K76" s="1">
        <f t="shared" si="4"/>
        <v>2028</v>
      </c>
      <c r="L76" s="1">
        <f t="shared" si="4"/>
        <v>2029</v>
      </c>
      <c r="M76" s="1">
        <f t="shared" si="4"/>
        <v>2030</v>
      </c>
      <c r="N76" s="1">
        <f t="shared" si="4"/>
        <v>2031</v>
      </c>
      <c r="O76" s="1">
        <f t="shared" si="4"/>
        <v>2032</v>
      </c>
      <c r="P76" s="1">
        <f t="shared" si="4"/>
        <v>2033</v>
      </c>
      <c r="Q76" s="1">
        <f t="shared" si="4"/>
        <v>2034</v>
      </c>
      <c r="R76" s="1">
        <f t="shared" si="4"/>
        <v>2035</v>
      </c>
      <c r="S76" s="1">
        <f t="shared" si="4"/>
        <v>2036</v>
      </c>
      <c r="T76" s="1">
        <f t="shared" si="4"/>
        <v>2037</v>
      </c>
      <c r="U76" s="1">
        <f t="shared" si="4"/>
        <v>2038</v>
      </c>
      <c r="V76" s="1">
        <f t="shared" si="4"/>
        <v>2039</v>
      </c>
      <c r="W76" s="1">
        <f t="shared" si="4"/>
        <v>2040</v>
      </c>
      <c r="X76" s="1">
        <f t="shared" si="4"/>
        <v>2041</v>
      </c>
      <c r="Y76" s="1">
        <f t="shared" si="4"/>
        <v>2042</v>
      </c>
      <c r="Z76" s="1">
        <f t="shared" si="4"/>
        <v>2043</v>
      </c>
      <c r="AA76" s="1">
        <f t="shared" si="4"/>
        <v>2044</v>
      </c>
      <c r="AB76" s="1">
        <f t="shared" si="4"/>
        <v>2045</v>
      </c>
      <c r="AC76" s="1">
        <f t="shared" si="4"/>
        <v>2046</v>
      </c>
      <c r="AD76" s="1">
        <f t="shared" si="4"/>
        <v>2047</v>
      </c>
      <c r="AE76" s="1">
        <f t="shared" si="4"/>
        <v>2048</v>
      </c>
      <c r="AF76" s="1">
        <f t="shared" si="4"/>
        <v>2049</v>
      </c>
      <c r="AG76" s="1">
        <f t="shared" si="4"/>
        <v>2050</v>
      </c>
    </row>
    <row r="77" spans="1:34" x14ac:dyDescent="0.25">
      <c r="A77" s="12" t="s">
        <v>58</v>
      </c>
      <c r="B77" s="12" t="s">
        <v>35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</row>
    <row r="78" spans="1:34" x14ac:dyDescent="0.25">
      <c r="A78" s="12" t="s">
        <v>46</v>
      </c>
      <c r="B78" s="12" t="s">
        <v>35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</row>
    <row r="79" spans="1:34" x14ac:dyDescent="0.25">
      <c r="A79" s="12" t="s">
        <v>47</v>
      </c>
      <c r="B79" s="12" t="s">
        <v>35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</row>
    <row r="80" spans="1:34" x14ac:dyDescent="0.25">
      <c r="A80" s="12" t="s">
        <v>48</v>
      </c>
      <c r="B80" s="12" t="s">
        <v>35</v>
      </c>
      <c r="C80" s="27">
        <v>0</v>
      </c>
      <c r="D80" s="27">
        <v>973.10000000000014</v>
      </c>
      <c r="E80" s="27">
        <v>1664.9</v>
      </c>
      <c r="F80" s="27">
        <v>2356.6999999999998</v>
      </c>
      <c r="G80" s="27">
        <v>2802.7</v>
      </c>
      <c r="H80" s="27">
        <v>3921.2</v>
      </c>
      <c r="I80" s="27">
        <v>4648.5</v>
      </c>
      <c r="J80" s="27">
        <v>4814.3</v>
      </c>
      <c r="K80" s="27">
        <v>5658.2000000000007</v>
      </c>
      <c r="L80" s="27">
        <v>6350.0000000000009</v>
      </c>
      <c r="M80" s="27">
        <v>8223</v>
      </c>
      <c r="N80" s="27">
        <v>9079.5</v>
      </c>
      <c r="O80" s="27">
        <v>9490</v>
      </c>
      <c r="P80" s="27">
        <v>10463.1</v>
      </c>
      <c r="Q80" s="27">
        <v>10592.300000000001</v>
      </c>
      <c r="R80" s="27">
        <v>11050.900000000001</v>
      </c>
      <c r="S80" s="27">
        <v>11050.900000000001</v>
      </c>
      <c r="T80" s="27">
        <v>11344.800000000001</v>
      </c>
      <c r="U80" s="27">
        <v>11344.800000000001</v>
      </c>
      <c r="V80" s="27">
        <v>11638.7</v>
      </c>
      <c r="W80" s="27">
        <v>11767.900000000001</v>
      </c>
      <c r="X80" s="27">
        <v>12777.600000000002</v>
      </c>
      <c r="Y80" s="27">
        <v>12777.600000000002</v>
      </c>
      <c r="Z80" s="27">
        <v>13787.300000000003</v>
      </c>
      <c r="AA80" s="27">
        <v>14081.200000000003</v>
      </c>
      <c r="AB80" s="27">
        <v>14576.400000000003</v>
      </c>
      <c r="AC80" s="27">
        <v>14741.100000000004</v>
      </c>
      <c r="AD80" s="27">
        <v>15237.400000000003</v>
      </c>
      <c r="AE80" s="27">
        <v>15237.400000000003</v>
      </c>
      <c r="AF80" s="27">
        <v>15237.400000000003</v>
      </c>
      <c r="AG80" s="27">
        <v>15403.200000000003</v>
      </c>
      <c r="AH80" s="12"/>
    </row>
    <row r="81" spans="1:33" x14ac:dyDescent="0.25">
      <c r="A81" s="12" t="s">
        <v>49</v>
      </c>
      <c r="B81" s="12" t="s">
        <v>35</v>
      </c>
      <c r="C81" s="27">
        <v>490.9</v>
      </c>
      <c r="D81" s="27">
        <v>1037.0999999999999</v>
      </c>
      <c r="E81" s="27">
        <v>1291</v>
      </c>
      <c r="F81" s="27">
        <v>2929.6000000000004</v>
      </c>
      <c r="G81" s="27">
        <v>3729.7000000000003</v>
      </c>
      <c r="H81" s="27">
        <v>6707.8</v>
      </c>
      <c r="I81" s="27">
        <v>8960.7000000000007</v>
      </c>
      <c r="J81" s="27">
        <v>11090.2</v>
      </c>
      <c r="K81" s="27">
        <v>13577.400000000001</v>
      </c>
      <c r="L81" s="27">
        <v>14923.7</v>
      </c>
      <c r="M81" s="27">
        <v>14923.7</v>
      </c>
      <c r="N81" s="27">
        <v>14923.7</v>
      </c>
      <c r="O81" s="27">
        <v>14923.7</v>
      </c>
      <c r="P81" s="27">
        <v>14923.7</v>
      </c>
      <c r="Q81" s="27">
        <v>14923.7</v>
      </c>
      <c r="R81" s="27">
        <v>14923.7</v>
      </c>
      <c r="S81" s="27">
        <v>14923.7</v>
      </c>
      <c r="T81" s="27">
        <v>14923.7</v>
      </c>
      <c r="U81" s="27">
        <v>14923.7</v>
      </c>
      <c r="V81" s="27">
        <v>14923.7</v>
      </c>
      <c r="W81" s="27">
        <v>14923.7</v>
      </c>
      <c r="X81" s="27">
        <v>14923.7</v>
      </c>
      <c r="Y81" s="27">
        <v>14923.7</v>
      </c>
      <c r="Z81" s="27">
        <v>14923.7</v>
      </c>
      <c r="AA81" s="27">
        <v>14923.7</v>
      </c>
      <c r="AB81" s="27">
        <v>14923.7</v>
      </c>
      <c r="AC81" s="27">
        <v>14923.7</v>
      </c>
      <c r="AD81" s="27">
        <v>14923.7</v>
      </c>
      <c r="AE81" s="27">
        <v>14923.7</v>
      </c>
      <c r="AF81" s="27">
        <v>14923.7</v>
      </c>
      <c r="AG81" s="27">
        <v>14923.7</v>
      </c>
    </row>
    <row r="82" spans="1:33" x14ac:dyDescent="0.25">
      <c r="A82" s="12" t="s">
        <v>50</v>
      </c>
      <c r="B82" s="12" t="s">
        <v>35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6272.4000000000015</v>
      </c>
      <c r="N82" s="27">
        <v>7960.2000000000016</v>
      </c>
      <c r="O82" s="27">
        <v>9165.2000000000007</v>
      </c>
      <c r="P82" s="27">
        <v>10370.200000000001</v>
      </c>
      <c r="Q82" s="27">
        <v>11818.6</v>
      </c>
      <c r="R82" s="27">
        <v>12784.2</v>
      </c>
      <c r="S82" s="27">
        <v>13506.400000000001</v>
      </c>
      <c r="T82" s="27">
        <v>14228.600000000002</v>
      </c>
      <c r="U82" s="27">
        <v>14707.400000000001</v>
      </c>
      <c r="V82" s="27">
        <v>15429.600000000002</v>
      </c>
      <c r="W82" s="27">
        <v>15908.400000000001</v>
      </c>
      <c r="X82" s="27">
        <v>17356.800000000003</v>
      </c>
      <c r="Y82" s="27">
        <v>17839.600000000002</v>
      </c>
      <c r="Z82" s="27">
        <v>18561.800000000003</v>
      </c>
      <c r="AA82" s="27">
        <v>19044.600000000002</v>
      </c>
      <c r="AB82" s="27">
        <v>19527.400000000001</v>
      </c>
      <c r="AC82" s="27">
        <v>19766.800000000003</v>
      </c>
      <c r="AD82" s="27">
        <v>20971.800000000003</v>
      </c>
      <c r="AE82" s="27">
        <v>21450.600000000002</v>
      </c>
      <c r="AF82" s="27">
        <v>21690.000000000004</v>
      </c>
      <c r="AG82" s="27">
        <v>22412.200000000004</v>
      </c>
    </row>
    <row r="83" spans="1:33" x14ac:dyDescent="0.25">
      <c r="A83" s="12" t="s">
        <v>51</v>
      </c>
      <c r="B83" s="12" t="s">
        <v>35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</row>
    <row r="84" spans="1:33" x14ac:dyDescent="0.25">
      <c r="A84" s="12" t="s">
        <v>52</v>
      </c>
      <c r="B84" s="12" t="s">
        <v>35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1880</v>
      </c>
      <c r="S84" s="27">
        <v>2820</v>
      </c>
      <c r="T84" s="27">
        <v>2820</v>
      </c>
      <c r="U84" s="27">
        <v>3760</v>
      </c>
      <c r="V84" s="27">
        <v>4700</v>
      </c>
      <c r="W84" s="27">
        <v>4700</v>
      </c>
      <c r="X84" s="27">
        <v>4700</v>
      </c>
      <c r="Y84" s="27">
        <v>4700</v>
      </c>
      <c r="Z84" s="27">
        <v>4700</v>
      </c>
      <c r="AA84" s="27">
        <v>5640</v>
      </c>
      <c r="AB84" s="27">
        <v>5640</v>
      </c>
      <c r="AC84" s="27">
        <v>6580</v>
      </c>
      <c r="AD84" s="27">
        <v>8460</v>
      </c>
      <c r="AE84" s="27">
        <v>9400</v>
      </c>
      <c r="AF84" s="27">
        <v>10340</v>
      </c>
      <c r="AG84" s="27">
        <v>10340</v>
      </c>
    </row>
    <row r="85" spans="1:33" x14ac:dyDescent="0.25">
      <c r="A85" s="12" t="s">
        <v>53</v>
      </c>
      <c r="B85" s="12" t="s">
        <v>35</v>
      </c>
      <c r="C85" s="27">
        <v>2.2041249999998627</v>
      </c>
      <c r="D85" s="27">
        <v>4.408249999999839</v>
      </c>
      <c r="E85" s="27">
        <v>4.408249999999839</v>
      </c>
      <c r="F85" s="27">
        <v>4.408249999999839</v>
      </c>
      <c r="G85" s="27">
        <v>4.408249999999839</v>
      </c>
      <c r="H85" s="27">
        <v>22.908249999999839</v>
      </c>
      <c r="I85" s="27">
        <v>41.408249999999839</v>
      </c>
      <c r="J85" s="27">
        <v>41.408250000006944</v>
      </c>
      <c r="K85" s="27">
        <v>41.40825000001405</v>
      </c>
      <c r="L85" s="27">
        <v>41.40825000001405</v>
      </c>
      <c r="M85" s="27">
        <v>41.40825000001405</v>
      </c>
      <c r="N85" s="27">
        <v>41.40825000001405</v>
      </c>
      <c r="O85" s="27">
        <v>41.40825000001405</v>
      </c>
      <c r="P85" s="27">
        <v>41.408250000014107</v>
      </c>
      <c r="Q85" s="27">
        <v>41.408250000014107</v>
      </c>
      <c r="R85" s="27">
        <v>41.408250000014107</v>
      </c>
      <c r="S85" s="27">
        <v>41.40825000001422</v>
      </c>
      <c r="T85" s="27">
        <v>41.408250000014334</v>
      </c>
      <c r="U85" s="27">
        <v>41.408250000014334</v>
      </c>
      <c r="V85" s="27">
        <v>41.408250000014334</v>
      </c>
      <c r="W85" s="27">
        <v>41.408250000014334</v>
      </c>
      <c r="X85" s="27">
        <v>41.408250000014334</v>
      </c>
      <c r="Y85" s="27">
        <v>41.408250000014334</v>
      </c>
      <c r="Z85" s="27">
        <v>41.408250000014334</v>
      </c>
      <c r="AA85" s="27">
        <v>41.408250000014334</v>
      </c>
      <c r="AB85" s="27">
        <v>41.408250000014334</v>
      </c>
      <c r="AC85" s="27">
        <v>41.408250000014334</v>
      </c>
      <c r="AD85" s="27">
        <v>41.408250000014334</v>
      </c>
      <c r="AE85" s="27">
        <v>41.408250000014334</v>
      </c>
      <c r="AF85" s="27">
        <v>41.408250000014334</v>
      </c>
      <c r="AG85" s="27">
        <v>41.408250000014334</v>
      </c>
    </row>
    <row r="86" spans="1:33" x14ac:dyDescent="0.25">
      <c r="A86" s="12" t="s">
        <v>54</v>
      </c>
      <c r="B86" s="12" t="s">
        <v>35</v>
      </c>
      <c r="C86" s="27">
        <v>4757</v>
      </c>
      <c r="D86" s="27">
        <v>6027</v>
      </c>
      <c r="E86" s="27">
        <v>7477</v>
      </c>
      <c r="F86" s="27">
        <v>8286.7000000000044</v>
      </c>
      <c r="G86" s="27">
        <v>8772.5032786885276</v>
      </c>
      <c r="H86" s="27">
        <v>9272.5032786885276</v>
      </c>
      <c r="I86" s="27">
        <v>9522.5032786885276</v>
      </c>
      <c r="J86" s="27">
        <v>9522.5032786885276</v>
      </c>
      <c r="K86" s="27">
        <v>10022.503278688528</v>
      </c>
      <c r="L86" s="27">
        <v>10522.503278688528</v>
      </c>
      <c r="M86" s="27">
        <v>10622.503278688528</v>
      </c>
      <c r="N86" s="27">
        <v>11122.503278688528</v>
      </c>
      <c r="O86" s="27">
        <v>12122.503278688528</v>
      </c>
      <c r="P86" s="27">
        <v>12122.503278688528</v>
      </c>
      <c r="Q86" s="27">
        <v>12372.503278688528</v>
      </c>
      <c r="R86" s="27">
        <v>12622.503278688528</v>
      </c>
      <c r="S86" s="27">
        <v>12622.503278688528</v>
      </c>
      <c r="T86" s="27">
        <v>12622.503278688528</v>
      </c>
      <c r="U86" s="27">
        <v>12622.503278688528</v>
      </c>
      <c r="V86" s="27">
        <v>12622.503278688528</v>
      </c>
      <c r="W86" s="27">
        <v>12872.503278688528</v>
      </c>
      <c r="X86" s="27">
        <v>12872.503278688528</v>
      </c>
      <c r="Y86" s="27">
        <v>12872.503278688528</v>
      </c>
      <c r="Z86" s="27">
        <v>12872.503278688528</v>
      </c>
      <c r="AA86" s="27">
        <v>12872.503278688528</v>
      </c>
      <c r="AB86" s="27">
        <v>12884.503278688529</v>
      </c>
      <c r="AC86" s="27">
        <v>12884.503278688529</v>
      </c>
      <c r="AD86" s="27">
        <v>12884.503278688529</v>
      </c>
      <c r="AE86" s="27">
        <v>12884.503278688529</v>
      </c>
      <c r="AF86" s="27">
        <v>12884.503278688529</v>
      </c>
      <c r="AG86" s="27">
        <v>12884.503278688529</v>
      </c>
    </row>
    <row r="87" spans="1:33" x14ac:dyDescent="0.25">
      <c r="A87" s="12" t="s">
        <v>55</v>
      </c>
      <c r="B87" s="12" t="s">
        <v>35</v>
      </c>
      <c r="C87" s="27">
        <v>16.75</v>
      </c>
      <c r="D87" s="27">
        <v>26.75</v>
      </c>
      <c r="E87" s="27">
        <v>26.75</v>
      </c>
      <c r="F87" s="27">
        <v>26.75</v>
      </c>
      <c r="G87" s="27">
        <v>26.75</v>
      </c>
      <c r="H87" s="27">
        <v>44.25</v>
      </c>
      <c r="I87" s="27">
        <v>61.75</v>
      </c>
      <c r="J87" s="27">
        <v>106.75000000000003</v>
      </c>
      <c r="K87" s="27">
        <v>151.75000000000003</v>
      </c>
      <c r="L87" s="27">
        <v>151.75000000000003</v>
      </c>
      <c r="M87" s="27">
        <v>151.75000000000003</v>
      </c>
      <c r="N87" s="27">
        <v>151.75000000000003</v>
      </c>
      <c r="O87" s="27">
        <v>151.75000000000003</v>
      </c>
      <c r="P87" s="27">
        <v>151.75000000000003</v>
      </c>
      <c r="Q87" s="27">
        <v>151.75000000000003</v>
      </c>
      <c r="R87" s="27">
        <v>151.75000000000003</v>
      </c>
      <c r="S87" s="27">
        <v>151.75000000000003</v>
      </c>
      <c r="T87" s="27">
        <v>151.75000000000003</v>
      </c>
      <c r="U87" s="27">
        <v>151.75000000000003</v>
      </c>
      <c r="V87" s="27">
        <v>151.75000000000003</v>
      </c>
      <c r="W87" s="27">
        <v>151.75000000000003</v>
      </c>
      <c r="X87" s="27">
        <v>151.75000000000003</v>
      </c>
      <c r="Y87" s="27">
        <v>151.75000000000003</v>
      </c>
      <c r="Z87" s="27">
        <v>151.75000000000003</v>
      </c>
      <c r="AA87" s="27">
        <v>151.75000000000003</v>
      </c>
      <c r="AB87" s="27">
        <v>151.75000000000003</v>
      </c>
      <c r="AC87" s="27">
        <v>151.75000000000003</v>
      </c>
      <c r="AD87" s="27">
        <v>151.75000000000003</v>
      </c>
      <c r="AE87" s="27">
        <v>151.75000000000003</v>
      </c>
      <c r="AF87" s="27">
        <v>151.75000000000003</v>
      </c>
      <c r="AG87" s="27">
        <v>151.75000000000003</v>
      </c>
    </row>
    <row r="88" spans="1:33" x14ac:dyDescent="0.25">
      <c r="A88" s="12" t="s">
        <v>56</v>
      </c>
      <c r="B88" s="12" t="s">
        <v>35</v>
      </c>
      <c r="C88" s="27">
        <v>181.55622085494207</v>
      </c>
      <c r="D88" s="27">
        <v>181.55622085494207</v>
      </c>
      <c r="E88" s="27">
        <v>181.55622085494207</v>
      </c>
      <c r="F88" s="27">
        <v>181.55622085494207</v>
      </c>
      <c r="G88" s="27">
        <v>181.55622085494207</v>
      </c>
      <c r="H88" s="27">
        <v>281.55622085494207</v>
      </c>
      <c r="I88" s="27">
        <v>281.55622085494207</v>
      </c>
      <c r="J88" s="27">
        <v>281.55622085494207</v>
      </c>
      <c r="K88" s="27">
        <v>281.55622085494207</v>
      </c>
      <c r="L88" s="27">
        <v>281.55622085494207</v>
      </c>
      <c r="M88" s="27">
        <v>281.55622085494207</v>
      </c>
      <c r="N88" s="27">
        <v>281.55622085495992</v>
      </c>
      <c r="O88" s="27">
        <v>531.55622085495997</v>
      </c>
      <c r="P88" s="27">
        <v>531.55622085495997</v>
      </c>
      <c r="Q88" s="27">
        <v>531.55622085495997</v>
      </c>
      <c r="R88" s="27">
        <v>631.55622085495997</v>
      </c>
      <c r="S88" s="27">
        <v>881.55622085495975</v>
      </c>
      <c r="T88" s="27">
        <v>1131.5562208549597</v>
      </c>
      <c r="U88" s="27">
        <v>1381.5562208549597</v>
      </c>
      <c r="V88" s="27">
        <v>1381.5562208549597</v>
      </c>
      <c r="W88" s="27">
        <v>2231.55622085496</v>
      </c>
      <c r="X88" s="27">
        <v>4561.5562208549609</v>
      </c>
      <c r="Y88" s="27">
        <v>7711.5562208549618</v>
      </c>
      <c r="Z88" s="27">
        <v>11111.55622085496</v>
      </c>
      <c r="AA88" s="27">
        <v>13311.556220854962</v>
      </c>
      <c r="AB88" s="27">
        <v>15411.556220854962</v>
      </c>
      <c r="AC88" s="27">
        <v>15411.556220854962</v>
      </c>
      <c r="AD88" s="27">
        <v>15411.556220854962</v>
      </c>
      <c r="AE88" s="27">
        <v>15411.556220854962</v>
      </c>
      <c r="AF88" s="27">
        <v>15411.556220854962</v>
      </c>
      <c r="AG88" s="27">
        <v>15411.556220854962</v>
      </c>
    </row>
    <row r="89" spans="1:33" x14ac:dyDescent="0.25">
      <c r="A89" s="12" t="s">
        <v>57</v>
      </c>
      <c r="B89" s="12" t="s">
        <v>35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437</v>
      </c>
      <c r="N89" s="27">
        <v>1342</v>
      </c>
      <c r="O89" s="27">
        <v>2332</v>
      </c>
      <c r="P89" s="27">
        <v>3232</v>
      </c>
      <c r="Q89" s="27">
        <v>3932</v>
      </c>
      <c r="R89" s="27">
        <v>4557</v>
      </c>
      <c r="S89" s="27">
        <v>5782</v>
      </c>
      <c r="T89" s="27">
        <v>6632</v>
      </c>
      <c r="U89" s="27">
        <v>7282</v>
      </c>
      <c r="V89" s="27">
        <v>8032</v>
      </c>
      <c r="W89" s="27">
        <v>8707</v>
      </c>
      <c r="X89" s="27">
        <v>9057</v>
      </c>
      <c r="Y89" s="27">
        <v>9107</v>
      </c>
      <c r="Z89" s="27">
        <v>9107</v>
      </c>
      <c r="AA89" s="27">
        <v>9107</v>
      </c>
      <c r="AB89" s="27">
        <v>9107</v>
      </c>
      <c r="AC89" s="27">
        <v>9107</v>
      </c>
      <c r="AD89" s="27">
        <v>9107</v>
      </c>
      <c r="AE89" s="27">
        <v>9107</v>
      </c>
      <c r="AF89" s="27">
        <v>9107</v>
      </c>
      <c r="AG89" s="27">
        <v>9107</v>
      </c>
    </row>
    <row r="90" spans="1:33" x14ac:dyDescent="0.25">
      <c r="A90" s="12" t="s">
        <v>29</v>
      </c>
      <c r="B90" s="12" t="s">
        <v>35</v>
      </c>
      <c r="C90" s="27">
        <v>488.5209796826166</v>
      </c>
      <c r="D90" s="27">
        <v>820.62417966191606</v>
      </c>
      <c r="E90" s="27">
        <v>1139.720717156305</v>
      </c>
      <c r="F90" s="27">
        <v>1455.0287507334051</v>
      </c>
      <c r="G90" s="27">
        <v>1745.9669973354921</v>
      </c>
      <c r="H90" s="27">
        <v>2011.818006139395</v>
      </c>
      <c r="I90" s="27">
        <v>2261.2538538926874</v>
      </c>
      <c r="J90" s="27">
        <v>2474.0533863178753</v>
      </c>
      <c r="K90" s="27">
        <v>2676.2081143987289</v>
      </c>
      <c r="L90" s="27">
        <v>2867.6134435292552</v>
      </c>
      <c r="M90" s="27">
        <v>3055.9848524918943</v>
      </c>
      <c r="N90" s="27">
        <v>3240.7337320005918</v>
      </c>
      <c r="O90" s="27">
        <v>3415.6484756564205</v>
      </c>
      <c r="P90" s="27">
        <v>3582.6427704062917</v>
      </c>
      <c r="Q90" s="27">
        <v>3752.2693940269983</v>
      </c>
      <c r="R90" s="27">
        <v>3915.5027244584762</v>
      </c>
      <c r="S90" s="27">
        <v>4088.1739520436277</v>
      </c>
      <c r="T90" s="27">
        <v>4263.858591706281</v>
      </c>
      <c r="U90" s="27">
        <v>4442.9629692325252</v>
      </c>
      <c r="V90" s="27">
        <v>4623.1816159668451</v>
      </c>
      <c r="W90" s="27">
        <v>4802.5922829714837</v>
      </c>
      <c r="X90" s="27">
        <v>4975.0488602707646</v>
      </c>
      <c r="Y90" s="27">
        <v>5156.0948874979349</v>
      </c>
      <c r="Z90" s="27">
        <v>5340.7819080401787</v>
      </c>
      <c r="AA90" s="27">
        <v>5526.7523722343085</v>
      </c>
      <c r="AB90" s="27">
        <v>5709.743631958765</v>
      </c>
      <c r="AC90" s="27">
        <v>5891.3212324270226</v>
      </c>
      <c r="AD90" s="27">
        <v>6072.2458381526449</v>
      </c>
      <c r="AE90" s="27">
        <v>6251.8190260974243</v>
      </c>
      <c r="AF90" s="27">
        <v>6435.3888509066874</v>
      </c>
      <c r="AG90" s="27">
        <v>6611.6832007516787</v>
      </c>
    </row>
    <row r="91" spans="1:33" x14ac:dyDescent="0.25">
      <c r="A91" s="12" t="s">
        <v>30</v>
      </c>
      <c r="B91" s="12" t="s">
        <v>35</v>
      </c>
      <c r="C91" s="27">
        <v>226.94544220934017</v>
      </c>
      <c r="D91" s="27">
        <v>450.09320407257417</v>
      </c>
      <c r="E91" s="27">
        <v>674.13773106256269</v>
      </c>
      <c r="F91" s="27">
        <v>889.58151737583273</v>
      </c>
      <c r="G91" s="27">
        <v>1100.198829812698</v>
      </c>
      <c r="H91" s="27">
        <v>1309.4750534467412</v>
      </c>
      <c r="I91" s="27">
        <v>1518.8364733503934</v>
      </c>
      <c r="J91" s="27">
        <v>1722.6475020714854</v>
      </c>
      <c r="K91" s="27">
        <v>1924.8307969826844</v>
      </c>
      <c r="L91" s="27">
        <v>2122.5229429808023</v>
      </c>
      <c r="M91" s="27">
        <v>2312.0254557367266</v>
      </c>
      <c r="N91" s="27">
        <v>2498.6351342652902</v>
      </c>
      <c r="O91" s="27">
        <v>2677.6406125452468</v>
      </c>
      <c r="P91" s="27">
        <v>2853.0291488904454</v>
      </c>
      <c r="Q91" s="27">
        <v>3026.3710937182377</v>
      </c>
      <c r="R91" s="27">
        <v>3183.5835208806302</v>
      </c>
      <c r="S91" s="27">
        <v>3348.0007037458622</v>
      </c>
      <c r="T91" s="27">
        <v>3508.8820229433672</v>
      </c>
      <c r="U91" s="27">
        <v>3670.3546659619092</v>
      </c>
      <c r="V91" s="27">
        <v>3831.5738052610091</v>
      </c>
      <c r="W91" s="27">
        <v>3990.8094850623324</v>
      </c>
      <c r="X91" s="27">
        <v>4156.164188600862</v>
      </c>
      <c r="Y91" s="27">
        <v>4322.6741130443506</v>
      </c>
      <c r="Z91" s="27">
        <v>4490.868862745564</v>
      </c>
      <c r="AA91" s="27">
        <v>4659.6761637038662</v>
      </c>
      <c r="AB91" s="27">
        <v>4828.7571704713973</v>
      </c>
      <c r="AC91" s="27">
        <v>4997.4596134938456</v>
      </c>
      <c r="AD91" s="27">
        <v>5165.1646804831071</v>
      </c>
      <c r="AE91" s="27">
        <v>5333.7102673382587</v>
      </c>
      <c r="AF91" s="27">
        <v>5506.109005253099</v>
      </c>
      <c r="AG91" s="27">
        <v>5650.6419755186498</v>
      </c>
    </row>
    <row r="93" spans="1:33" x14ac:dyDescent="0.25">
      <c r="A93" s="1" t="s">
        <v>39</v>
      </c>
      <c r="B93" s="1"/>
      <c r="C93" s="1">
        <f>C76</f>
        <v>2020</v>
      </c>
      <c r="D93" s="1">
        <f t="shared" ref="D93:AG93" si="5">D76</f>
        <v>2021</v>
      </c>
      <c r="E93" s="1">
        <f t="shared" si="5"/>
        <v>2022</v>
      </c>
      <c r="F93" s="1">
        <f t="shared" si="5"/>
        <v>2023</v>
      </c>
      <c r="G93" s="1">
        <f t="shared" si="5"/>
        <v>2024</v>
      </c>
      <c r="H93" s="1">
        <f t="shared" si="5"/>
        <v>2025</v>
      </c>
      <c r="I93" s="1">
        <f t="shared" si="5"/>
        <v>2026</v>
      </c>
      <c r="J93" s="1">
        <f t="shared" si="5"/>
        <v>2027</v>
      </c>
      <c r="K93" s="1">
        <f t="shared" si="5"/>
        <v>2028</v>
      </c>
      <c r="L93" s="1">
        <f t="shared" si="5"/>
        <v>2029</v>
      </c>
      <c r="M93" s="1">
        <f t="shared" si="5"/>
        <v>2030</v>
      </c>
      <c r="N93" s="1">
        <f t="shared" si="5"/>
        <v>2031</v>
      </c>
      <c r="O93" s="1">
        <f t="shared" si="5"/>
        <v>2032</v>
      </c>
      <c r="P93" s="1">
        <f t="shared" si="5"/>
        <v>2033</v>
      </c>
      <c r="Q93" s="1">
        <f t="shared" si="5"/>
        <v>2034</v>
      </c>
      <c r="R93" s="1">
        <f t="shared" si="5"/>
        <v>2035</v>
      </c>
      <c r="S93" s="1">
        <f t="shared" si="5"/>
        <v>2036</v>
      </c>
      <c r="T93" s="1">
        <f t="shared" si="5"/>
        <v>2037</v>
      </c>
      <c r="U93" s="1">
        <f t="shared" si="5"/>
        <v>2038</v>
      </c>
      <c r="V93" s="1">
        <f t="shared" si="5"/>
        <v>2039</v>
      </c>
      <c r="W93" s="1">
        <f t="shared" si="5"/>
        <v>2040</v>
      </c>
      <c r="X93" s="1">
        <f t="shared" si="5"/>
        <v>2041</v>
      </c>
      <c r="Y93" s="1">
        <f t="shared" si="5"/>
        <v>2042</v>
      </c>
      <c r="Z93" s="1">
        <f t="shared" si="5"/>
        <v>2043</v>
      </c>
      <c r="AA93" s="1">
        <f t="shared" si="5"/>
        <v>2044</v>
      </c>
      <c r="AB93" s="1">
        <f t="shared" si="5"/>
        <v>2045</v>
      </c>
      <c r="AC93" s="1">
        <f t="shared" si="5"/>
        <v>2046</v>
      </c>
      <c r="AD93" s="1">
        <f t="shared" si="5"/>
        <v>2047</v>
      </c>
      <c r="AE93" s="1">
        <f t="shared" si="5"/>
        <v>2048</v>
      </c>
      <c r="AF93" s="1">
        <f t="shared" si="5"/>
        <v>2049</v>
      </c>
      <c r="AG93" s="1">
        <f t="shared" si="5"/>
        <v>2050</v>
      </c>
    </row>
    <row r="94" spans="1:33" x14ac:dyDescent="0.25">
      <c r="A94" s="4" t="s">
        <v>45</v>
      </c>
      <c r="B94" s="4" t="s">
        <v>35</v>
      </c>
      <c r="C94" s="15">
        <v>1158.3999999999999</v>
      </c>
      <c r="D94" s="15">
        <v>2617.5999999999995</v>
      </c>
      <c r="E94" s="15">
        <v>2617.5999999999995</v>
      </c>
      <c r="F94" s="15">
        <v>4497.5999999999995</v>
      </c>
      <c r="G94" s="15">
        <v>4497.5999999999995</v>
      </c>
      <c r="H94" s="15">
        <v>5394.5</v>
      </c>
      <c r="I94" s="15">
        <v>6286.6</v>
      </c>
      <c r="J94" s="15">
        <v>8370.48</v>
      </c>
      <c r="K94" s="15">
        <v>9018.66</v>
      </c>
      <c r="L94" s="15">
        <v>9221.2199999999993</v>
      </c>
      <c r="M94" s="15">
        <v>10701.759999999998</v>
      </c>
      <c r="N94" s="15">
        <v>12825.559999999998</v>
      </c>
      <c r="O94" s="15">
        <v>15801.559199999998</v>
      </c>
      <c r="P94" s="15">
        <v>16009.559199999998</v>
      </c>
      <c r="Q94" s="15">
        <v>16009.559199999998</v>
      </c>
      <c r="R94" s="15">
        <v>16009.559199999998</v>
      </c>
      <c r="S94" s="15">
        <v>16009.559199999998</v>
      </c>
      <c r="T94" s="15">
        <v>16009.559199999998</v>
      </c>
      <c r="U94" s="15">
        <v>16009.559199999998</v>
      </c>
      <c r="V94" s="15">
        <v>16009.559199999998</v>
      </c>
      <c r="W94" s="15">
        <v>16009.559199999998</v>
      </c>
      <c r="X94" s="15">
        <v>16009.559199999998</v>
      </c>
      <c r="Y94" s="15">
        <v>16009.559199999998</v>
      </c>
      <c r="Z94" s="15">
        <v>16009.559199999998</v>
      </c>
      <c r="AA94" s="15">
        <v>16009.559199999998</v>
      </c>
      <c r="AB94" s="15">
        <v>16009.559199999998</v>
      </c>
      <c r="AC94" s="15">
        <v>16009.559199999998</v>
      </c>
      <c r="AD94" s="15">
        <v>16009.559199999998</v>
      </c>
      <c r="AE94" s="15">
        <v>16009.559199999998</v>
      </c>
      <c r="AF94" s="15">
        <v>16009.559199999998</v>
      </c>
      <c r="AG94" s="15">
        <v>16009.559199999998</v>
      </c>
    </row>
    <row r="95" spans="1:33" x14ac:dyDescent="0.25">
      <c r="A95" s="4" t="s">
        <v>46</v>
      </c>
      <c r="B95" s="4" t="s">
        <v>35</v>
      </c>
      <c r="C95" s="15">
        <v>3766.0560000000005</v>
      </c>
      <c r="D95" s="15">
        <v>4763.0760000000009</v>
      </c>
      <c r="E95" s="15">
        <v>5651.52</v>
      </c>
      <c r="F95" s="15">
        <v>5651.52</v>
      </c>
      <c r="G95" s="15">
        <v>5651.52</v>
      </c>
      <c r="H95" s="15">
        <v>5651.52</v>
      </c>
      <c r="I95" s="15">
        <v>5651.52</v>
      </c>
      <c r="J95" s="15">
        <v>5651.52</v>
      </c>
      <c r="K95" s="15">
        <v>5651.52</v>
      </c>
      <c r="L95" s="15">
        <v>5651.52</v>
      </c>
      <c r="M95" s="15">
        <v>5651.52</v>
      </c>
      <c r="N95" s="15">
        <v>5651.52</v>
      </c>
      <c r="O95" s="15">
        <v>5651.52</v>
      </c>
      <c r="P95" s="15">
        <v>5651.52</v>
      </c>
      <c r="Q95" s="15">
        <v>5651.52</v>
      </c>
      <c r="R95" s="15">
        <v>5651.52</v>
      </c>
      <c r="S95" s="15">
        <v>5651.52</v>
      </c>
      <c r="T95" s="15">
        <v>5651.52</v>
      </c>
      <c r="U95" s="15">
        <v>5651.52</v>
      </c>
      <c r="V95" s="15">
        <v>5651.52</v>
      </c>
      <c r="W95" s="15">
        <v>5651.52</v>
      </c>
      <c r="X95" s="15">
        <v>5651.52</v>
      </c>
      <c r="Y95" s="15">
        <v>5651.52</v>
      </c>
      <c r="Z95" s="15">
        <v>5651.52</v>
      </c>
      <c r="AA95" s="15">
        <v>5651.52</v>
      </c>
      <c r="AB95" s="15">
        <v>5651.52</v>
      </c>
      <c r="AC95" s="15">
        <v>5651.52</v>
      </c>
      <c r="AD95" s="15">
        <v>5651.52</v>
      </c>
      <c r="AE95" s="15">
        <v>5651.52</v>
      </c>
      <c r="AF95" s="15">
        <v>5651.52</v>
      </c>
      <c r="AG95" s="15">
        <v>5651.52</v>
      </c>
    </row>
    <row r="96" spans="1:33" x14ac:dyDescent="0.25">
      <c r="A96" s="4" t="s">
        <v>47</v>
      </c>
      <c r="B96" s="4" t="s">
        <v>35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25">
      <c r="A97" s="4" t="s">
        <v>48</v>
      </c>
      <c r="B97" s="4" t="s">
        <v>35</v>
      </c>
      <c r="C97" s="15">
        <v>83.58</v>
      </c>
      <c r="D97" s="15">
        <v>145.26999999999998</v>
      </c>
      <c r="E97" s="15">
        <v>145.26999999999998</v>
      </c>
      <c r="F97" s="15">
        <v>185.07</v>
      </c>
      <c r="G97" s="15">
        <v>185.07</v>
      </c>
      <c r="H97" s="15">
        <v>185.07</v>
      </c>
      <c r="I97" s="15">
        <v>185.07</v>
      </c>
      <c r="J97" s="15">
        <v>276.63</v>
      </c>
      <c r="K97" s="15">
        <v>276.63</v>
      </c>
      <c r="L97" s="15">
        <v>276.63</v>
      </c>
      <c r="M97" s="15">
        <v>276.63</v>
      </c>
      <c r="N97" s="15">
        <v>276.63</v>
      </c>
      <c r="O97" s="15">
        <v>507.47</v>
      </c>
      <c r="P97" s="15">
        <v>1095.5300000000002</v>
      </c>
      <c r="Q97" s="15">
        <v>1145.2800000000002</v>
      </c>
      <c r="R97" s="15">
        <v>1218.9200000000003</v>
      </c>
      <c r="S97" s="15">
        <v>1292.5600000000004</v>
      </c>
      <c r="T97" s="15">
        <v>1292.5600000000004</v>
      </c>
      <c r="U97" s="15">
        <v>1292.5600000000004</v>
      </c>
      <c r="V97" s="15">
        <v>1292.5600000000004</v>
      </c>
      <c r="W97" s="15">
        <v>1429.1138000000003</v>
      </c>
      <c r="X97" s="15">
        <v>1565.6676000000002</v>
      </c>
      <c r="Y97" s="15">
        <v>1888.2466000000002</v>
      </c>
      <c r="Z97" s="15">
        <v>2167.0866000000001</v>
      </c>
      <c r="AA97" s="15">
        <v>2287.2366000000002</v>
      </c>
      <c r="AB97" s="15">
        <v>2376.7866000000004</v>
      </c>
      <c r="AC97" s="15">
        <v>2376.7866000000004</v>
      </c>
      <c r="AD97" s="15">
        <v>2376.7866000000004</v>
      </c>
      <c r="AE97" s="15">
        <v>2376.7866000000004</v>
      </c>
      <c r="AF97" s="15">
        <v>2376.7866000000004</v>
      </c>
      <c r="AG97" s="15">
        <v>2376.7866000000004</v>
      </c>
    </row>
    <row r="98" spans="1:33" x14ac:dyDescent="0.25">
      <c r="A98" s="4" t="s">
        <v>49</v>
      </c>
      <c r="B98" s="4" t="s">
        <v>35</v>
      </c>
      <c r="C98" s="15">
        <v>196.91</v>
      </c>
      <c r="D98" s="15">
        <v>425.5487</v>
      </c>
      <c r="E98" s="15">
        <v>425.5487</v>
      </c>
      <c r="F98" s="15">
        <v>425.5487</v>
      </c>
      <c r="G98" s="15">
        <v>425.5487</v>
      </c>
      <c r="H98" s="15">
        <v>425.5487</v>
      </c>
      <c r="I98" s="15">
        <v>425.5487</v>
      </c>
      <c r="J98" s="15">
        <v>425.5487</v>
      </c>
      <c r="K98" s="15">
        <v>425.5487</v>
      </c>
      <c r="L98" s="15">
        <v>425.5487</v>
      </c>
      <c r="M98" s="15">
        <v>425.5487</v>
      </c>
      <c r="N98" s="15">
        <v>425.5487</v>
      </c>
      <c r="O98" s="15">
        <v>425.5487</v>
      </c>
      <c r="P98" s="15">
        <v>425.5487</v>
      </c>
      <c r="Q98" s="15">
        <v>425.5487</v>
      </c>
      <c r="R98" s="15">
        <v>425.5487</v>
      </c>
      <c r="S98" s="15">
        <v>425.5487</v>
      </c>
      <c r="T98" s="15">
        <v>425.5487</v>
      </c>
      <c r="U98" s="15">
        <v>425.5487</v>
      </c>
      <c r="V98" s="15">
        <v>425.5487</v>
      </c>
      <c r="W98" s="15">
        <v>425.5487</v>
      </c>
      <c r="X98" s="15">
        <v>425.5487</v>
      </c>
      <c r="Y98" s="15">
        <v>425.5487</v>
      </c>
      <c r="Z98" s="15">
        <v>425.5487</v>
      </c>
      <c r="AA98" s="15">
        <v>425.5487</v>
      </c>
      <c r="AB98" s="15">
        <v>425.5487</v>
      </c>
      <c r="AC98" s="15">
        <v>425.5487</v>
      </c>
      <c r="AD98" s="15">
        <v>425.5487</v>
      </c>
      <c r="AE98" s="15">
        <v>425.5487</v>
      </c>
      <c r="AF98" s="15">
        <v>425.5487</v>
      </c>
      <c r="AG98" s="15">
        <v>425.5487</v>
      </c>
    </row>
    <row r="99" spans="1:33" x14ac:dyDescent="0.25">
      <c r="A99" s="4" t="s">
        <v>50</v>
      </c>
      <c r="B99" s="4" t="s">
        <v>35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25">
      <c r="A100" s="4" t="s">
        <v>51</v>
      </c>
      <c r="B100" s="4" t="s">
        <v>35</v>
      </c>
      <c r="C100" s="15">
        <v>760</v>
      </c>
      <c r="D100" s="15">
        <v>874</v>
      </c>
      <c r="E100" s="15">
        <v>874</v>
      </c>
      <c r="F100" s="15">
        <v>874</v>
      </c>
      <c r="G100" s="15">
        <v>874</v>
      </c>
      <c r="H100" s="15">
        <v>874</v>
      </c>
      <c r="I100" s="15">
        <v>1102</v>
      </c>
      <c r="J100" s="15">
        <v>1102</v>
      </c>
      <c r="K100" s="15">
        <v>1102</v>
      </c>
      <c r="L100" s="15">
        <v>1102</v>
      </c>
      <c r="M100" s="15">
        <v>1102</v>
      </c>
      <c r="N100" s="15">
        <v>1216</v>
      </c>
      <c r="O100" s="15">
        <v>1216</v>
      </c>
      <c r="P100" s="15">
        <v>1216</v>
      </c>
      <c r="Q100" s="15">
        <v>1216</v>
      </c>
      <c r="R100" s="15">
        <v>1216</v>
      </c>
      <c r="S100" s="15">
        <v>1216</v>
      </c>
      <c r="T100" s="15">
        <v>1216</v>
      </c>
      <c r="U100" s="15">
        <v>1216</v>
      </c>
      <c r="V100" s="15">
        <v>1216</v>
      </c>
      <c r="W100" s="15">
        <v>1216</v>
      </c>
      <c r="X100" s="15">
        <v>1216</v>
      </c>
      <c r="Y100" s="15">
        <v>1216</v>
      </c>
      <c r="Z100" s="15">
        <v>1216</v>
      </c>
      <c r="AA100" s="15">
        <v>1216</v>
      </c>
      <c r="AB100" s="15">
        <v>1216</v>
      </c>
      <c r="AC100" s="15">
        <v>1216</v>
      </c>
      <c r="AD100" s="15">
        <v>1216</v>
      </c>
      <c r="AE100" s="15">
        <v>1216</v>
      </c>
      <c r="AF100" s="15">
        <v>1216</v>
      </c>
      <c r="AG100" s="15">
        <v>1216</v>
      </c>
    </row>
    <row r="101" spans="1:33" x14ac:dyDescent="0.25">
      <c r="C101" s="15"/>
    </row>
    <row r="102" spans="1:33" x14ac:dyDescent="0.25">
      <c r="C102" s="15"/>
    </row>
    <row r="103" spans="1:33" x14ac:dyDescent="0.25">
      <c r="C103" s="15"/>
    </row>
    <row r="104" spans="1:33" x14ac:dyDescent="0.25">
      <c r="C104" s="15"/>
    </row>
    <row r="105" spans="1:33" x14ac:dyDescent="0.25">
      <c r="C105" s="15"/>
    </row>
    <row r="106" spans="1:33" x14ac:dyDescent="0.25">
      <c r="C106" s="15"/>
    </row>
    <row r="107" spans="1:33" x14ac:dyDescent="0.25">
      <c r="C107" s="15"/>
    </row>
    <row r="108" spans="1:33" x14ac:dyDescent="0.25">
      <c r="C108" s="15"/>
    </row>
    <row r="109" spans="1:33" x14ac:dyDescent="0.25">
      <c r="C109" s="15"/>
    </row>
    <row r="118" spans="1:33" ht="18.75" x14ac:dyDescent="0.3">
      <c r="A118" s="11" t="s">
        <v>92</v>
      </c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1">
        <v>0</v>
      </c>
    </row>
    <row r="119" spans="1:33" x14ac:dyDescent="0.25">
      <c r="A119" s="1" t="s">
        <v>11</v>
      </c>
      <c r="B119" s="1"/>
      <c r="C119" s="1">
        <f>C93</f>
        <v>2020</v>
      </c>
      <c r="D119" s="1">
        <f t="shared" ref="D119:AG119" si="6">D93</f>
        <v>2021</v>
      </c>
      <c r="E119" s="1">
        <f t="shared" si="6"/>
        <v>2022</v>
      </c>
      <c r="F119" s="1">
        <f t="shared" si="6"/>
        <v>2023</v>
      </c>
      <c r="G119" s="1">
        <f t="shared" si="6"/>
        <v>2024</v>
      </c>
      <c r="H119" s="1">
        <f t="shared" si="6"/>
        <v>2025</v>
      </c>
      <c r="I119" s="1">
        <f t="shared" si="6"/>
        <v>2026</v>
      </c>
      <c r="J119" s="1">
        <f t="shared" si="6"/>
        <v>2027</v>
      </c>
      <c r="K119" s="1">
        <f t="shared" si="6"/>
        <v>2028</v>
      </c>
      <c r="L119" s="1">
        <f t="shared" si="6"/>
        <v>2029</v>
      </c>
      <c r="M119" s="1">
        <f t="shared" si="6"/>
        <v>2030</v>
      </c>
      <c r="N119" s="1">
        <f t="shared" si="6"/>
        <v>2031</v>
      </c>
      <c r="O119" s="1">
        <f t="shared" si="6"/>
        <v>2032</v>
      </c>
      <c r="P119" s="1">
        <f t="shared" si="6"/>
        <v>2033</v>
      </c>
      <c r="Q119" s="1">
        <f t="shared" si="6"/>
        <v>2034</v>
      </c>
      <c r="R119" s="1">
        <f t="shared" si="6"/>
        <v>2035</v>
      </c>
      <c r="S119" s="1">
        <f t="shared" si="6"/>
        <v>2036</v>
      </c>
      <c r="T119" s="1">
        <f t="shared" si="6"/>
        <v>2037</v>
      </c>
      <c r="U119" s="1">
        <f t="shared" si="6"/>
        <v>2038</v>
      </c>
      <c r="V119" s="1">
        <f t="shared" si="6"/>
        <v>2039</v>
      </c>
      <c r="W119" s="1">
        <f t="shared" si="6"/>
        <v>2040</v>
      </c>
      <c r="X119" s="1">
        <f t="shared" si="6"/>
        <v>2041</v>
      </c>
      <c r="Y119" s="1">
        <f t="shared" si="6"/>
        <v>2042</v>
      </c>
      <c r="Z119" s="1">
        <f t="shared" si="6"/>
        <v>2043</v>
      </c>
      <c r="AA119" s="1">
        <f t="shared" si="6"/>
        <v>2044</v>
      </c>
      <c r="AB119" s="1">
        <f t="shared" si="6"/>
        <v>2045</v>
      </c>
      <c r="AC119" s="1">
        <f t="shared" si="6"/>
        <v>2046</v>
      </c>
      <c r="AD119" s="1">
        <f t="shared" si="6"/>
        <v>2047</v>
      </c>
      <c r="AE119" s="1">
        <f t="shared" si="6"/>
        <v>2048</v>
      </c>
      <c r="AF119" s="1">
        <f t="shared" si="6"/>
        <v>2049</v>
      </c>
      <c r="AG119" s="1">
        <f t="shared" si="6"/>
        <v>2050</v>
      </c>
    </row>
    <row r="120" spans="1:33" x14ac:dyDescent="0.25">
      <c r="A120" s="4" t="s">
        <v>23</v>
      </c>
      <c r="B120" s="4" t="s">
        <v>32</v>
      </c>
      <c r="C120" s="14">
        <v>93.935508787050182</v>
      </c>
      <c r="D120" s="14">
        <v>100.55791968220625</v>
      </c>
      <c r="E120" s="14">
        <v>107.42483038661297</v>
      </c>
      <c r="F120" s="14">
        <v>109.22038418636842</v>
      </c>
      <c r="G120" s="14">
        <v>112.72283839563636</v>
      </c>
      <c r="H120" s="14">
        <v>110.76898095720793</v>
      </c>
      <c r="I120" s="14">
        <v>113.29899603585577</v>
      </c>
      <c r="J120" s="14">
        <v>114.7694557021747</v>
      </c>
      <c r="K120" s="14">
        <v>117.05953005882323</v>
      </c>
      <c r="L120" s="14">
        <v>119.62930802985851</v>
      </c>
      <c r="M120" s="14">
        <v>115.0660838437705</v>
      </c>
      <c r="N120" s="14">
        <v>114.7464121458533</v>
      </c>
      <c r="O120" s="14">
        <v>113.16145190350153</v>
      </c>
      <c r="P120" s="14">
        <v>113.5822024189788</v>
      </c>
      <c r="Q120" s="14">
        <v>114.50199490554382</v>
      </c>
      <c r="R120" s="14">
        <v>110.2118803944024</v>
      </c>
      <c r="S120" s="14">
        <v>108.42539513862</v>
      </c>
      <c r="T120" s="14">
        <v>109.35991417207678</v>
      </c>
      <c r="U120" s="14">
        <v>108.35259694017786</v>
      </c>
      <c r="V120" s="14">
        <v>109.90707721244252</v>
      </c>
      <c r="W120" s="14">
        <v>108.09054740534037</v>
      </c>
      <c r="X120" s="14">
        <v>105.71003900150741</v>
      </c>
      <c r="Y120" s="14">
        <v>106.74339870754072</v>
      </c>
      <c r="Z120" s="14">
        <v>107.65949254928087</v>
      </c>
      <c r="AA120" s="14">
        <v>108.25248790760386</v>
      </c>
      <c r="AB120" s="14">
        <v>106.38558739625142</v>
      </c>
      <c r="AC120" s="14">
        <v>108.19231949201249</v>
      </c>
      <c r="AD120" s="14">
        <v>105.9532098367935</v>
      </c>
      <c r="AE120" s="14">
        <v>106.28707607835854</v>
      </c>
      <c r="AF120" s="14">
        <v>104.94509333126507</v>
      </c>
      <c r="AG120" s="14">
        <v>108.86175782043405</v>
      </c>
    </row>
    <row r="121" spans="1:33" x14ac:dyDescent="0.25"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1:33" x14ac:dyDescent="0.25">
      <c r="A122" s="1" t="s">
        <v>10</v>
      </c>
      <c r="B122" s="1"/>
      <c r="C122" s="1">
        <f>C119</f>
        <v>2020</v>
      </c>
      <c r="D122" s="1">
        <f t="shared" ref="D122:AG122" si="7">D119</f>
        <v>2021</v>
      </c>
      <c r="E122" s="1">
        <f t="shared" si="7"/>
        <v>2022</v>
      </c>
      <c r="F122" s="1">
        <f t="shared" si="7"/>
        <v>2023</v>
      </c>
      <c r="G122" s="1">
        <f t="shared" si="7"/>
        <v>2024</v>
      </c>
      <c r="H122" s="1">
        <f t="shared" si="7"/>
        <v>2025</v>
      </c>
      <c r="I122" s="1">
        <f t="shared" si="7"/>
        <v>2026</v>
      </c>
      <c r="J122" s="1">
        <f t="shared" si="7"/>
        <v>2027</v>
      </c>
      <c r="K122" s="1">
        <f t="shared" si="7"/>
        <v>2028</v>
      </c>
      <c r="L122" s="1">
        <f t="shared" si="7"/>
        <v>2029</v>
      </c>
      <c r="M122" s="1">
        <f t="shared" si="7"/>
        <v>2030</v>
      </c>
      <c r="N122" s="1">
        <f t="shared" si="7"/>
        <v>2031</v>
      </c>
      <c r="O122" s="1">
        <f t="shared" si="7"/>
        <v>2032</v>
      </c>
      <c r="P122" s="1">
        <f t="shared" si="7"/>
        <v>2033</v>
      </c>
      <c r="Q122" s="1">
        <f t="shared" si="7"/>
        <v>2034</v>
      </c>
      <c r="R122" s="1">
        <f t="shared" si="7"/>
        <v>2035</v>
      </c>
      <c r="S122" s="1">
        <f t="shared" si="7"/>
        <v>2036</v>
      </c>
      <c r="T122" s="1">
        <f t="shared" si="7"/>
        <v>2037</v>
      </c>
      <c r="U122" s="1">
        <f t="shared" si="7"/>
        <v>2038</v>
      </c>
      <c r="V122" s="1">
        <f t="shared" si="7"/>
        <v>2039</v>
      </c>
      <c r="W122" s="1">
        <f t="shared" si="7"/>
        <v>2040</v>
      </c>
      <c r="X122" s="1">
        <f t="shared" si="7"/>
        <v>2041</v>
      </c>
      <c r="Y122" s="1">
        <f t="shared" si="7"/>
        <v>2042</v>
      </c>
      <c r="Z122" s="1">
        <f t="shared" si="7"/>
        <v>2043</v>
      </c>
      <c r="AA122" s="1">
        <f t="shared" si="7"/>
        <v>2044</v>
      </c>
      <c r="AB122" s="1">
        <f t="shared" si="7"/>
        <v>2045</v>
      </c>
      <c r="AC122" s="1">
        <f t="shared" si="7"/>
        <v>2046</v>
      </c>
      <c r="AD122" s="1">
        <f t="shared" si="7"/>
        <v>2047</v>
      </c>
      <c r="AE122" s="1">
        <f t="shared" si="7"/>
        <v>2048</v>
      </c>
      <c r="AF122" s="1">
        <f t="shared" si="7"/>
        <v>2049</v>
      </c>
      <c r="AG122" s="1">
        <f t="shared" si="7"/>
        <v>2050</v>
      </c>
    </row>
    <row r="123" spans="1:33" x14ac:dyDescent="0.25">
      <c r="A123" s="4" t="s">
        <v>23</v>
      </c>
      <c r="B123" s="4" t="s">
        <v>32</v>
      </c>
      <c r="C123" s="14">
        <v>57.815650704031292</v>
      </c>
      <c r="D123" s="14">
        <v>61.399531940137891</v>
      </c>
      <c r="E123" s="14">
        <v>65.337705904032362</v>
      </c>
      <c r="F123" s="14">
        <v>64.822979065630705</v>
      </c>
      <c r="G123" s="14">
        <v>64.209635823655788</v>
      </c>
      <c r="H123" s="14">
        <v>55.59848240839672</v>
      </c>
      <c r="I123" s="14">
        <v>51.560233397870519</v>
      </c>
      <c r="J123" s="14">
        <v>52.602353947464913</v>
      </c>
      <c r="K123" s="14">
        <v>49.630838202389015</v>
      </c>
      <c r="L123" s="14">
        <v>50.366581621522457</v>
      </c>
      <c r="M123" s="14">
        <v>43.637603028531274</v>
      </c>
      <c r="N123" s="14">
        <v>43.959338656716213</v>
      </c>
      <c r="O123" s="14">
        <v>41.186997870520386</v>
      </c>
      <c r="P123" s="14">
        <v>43.048691217189244</v>
      </c>
      <c r="Q123" s="14">
        <v>42.707337549024103</v>
      </c>
      <c r="R123" s="14">
        <v>38.792455112189501</v>
      </c>
      <c r="S123" s="14">
        <v>36.249627782423332</v>
      </c>
      <c r="T123" s="14">
        <v>38.796734138841543</v>
      </c>
      <c r="U123" s="14">
        <v>38.781537762668464</v>
      </c>
      <c r="V123" s="14">
        <v>39.056908094849959</v>
      </c>
      <c r="W123" s="14">
        <v>38.688807022547778</v>
      </c>
      <c r="X123" s="14">
        <v>35.551162668253383</v>
      </c>
      <c r="Y123" s="14">
        <v>36.29458659639846</v>
      </c>
      <c r="Z123" s="14">
        <v>38.52310186958772</v>
      </c>
      <c r="AA123" s="14">
        <v>38.241371804279098</v>
      </c>
      <c r="AB123" s="14">
        <v>37.171143169992575</v>
      </c>
      <c r="AC123" s="14">
        <v>38.122219979636171</v>
      </c>
      <c r="AD123" s="14">
        <v>36.024914210676769</v>
      </c>
      <c r="AE123" s="14">
        <v>37.669624876066251</v>
      </c>
      <c r="AF123" s="14">
        <v>34.897160571425886</v>
      </c>
      <c r="AG123" s="14">
        <v>39.703153004743143</v>
      </c>
    </row>
    <row r="124" spans="1:33" x14ac:dyDescent="0.25">
      <c r="A124" s="1"/>
      <c r="B124" s="1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</row>
    <row r="125" spans="1:33" x14ac:dyDescent="0.25"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</row>
    <row r="126" spans="1:33" x14ac:dyDescent="0.25"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</row>
    <row r="127" spans="1:33" x14ac:dyDescent="0.25"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</row>
    <row r="128" spans="1:33" x14ac:dyDescent="0.25"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</row>
    <row r="129" spans="1:33" x14ac:dyDescent="0.25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42" spans="1:33" ht="18.75" x14ac:dyDescent="0.3">
      <c r="A142" s="11" t="s">
        <v>93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21">
        <v>0</v>
      </c>
    </row>
    <row r="143" spans="1:33" x14ac:dyDescent="0.25">
      <c r="A143" s="1" t="s">
        <v>11</v>
      </c>
      <c r="B143" s="1"/>
      <c r="C143" s="1">
        <f t="shared" ref="C143:AG143" si="8">C119</f>
        <v>2020</v>
      </c>
      <c r="D143" s="1">
        <f t="shared" si="8"/>
        <v>2021</v>
      </c>
      <c r="E143" s="1">
        <f t="shared" si="8"/>
        <v>2022</v>
      </c>
      <c r="F143" s="1">
        <f t="shared" si="8"/>
        <v>2023</v>
      </c>
      <c r="G143" s="1">
        <f t="shared" si="8"/>
        <v>2024</v>
      </c>
      <c r="H143" s="1">
        <f t="shared" si="8"/>
        <v>2025</v>
      </c>
      <c r="I143" s="1">
        <f t="shared" si="8"/>
        <v>2026</v>
      </c>
      <c r="J143" s="1">
        <f t="shared" si="8"/>
        <v>2027</v>
      </c>
      <c r="K143" s="1">
        <f t="shared" si="8"/>
        <v>2028</v>
      </c>
      <c r="L143" s="1">
        <f t="shared" si="8"/>
        <v>2029</v>
      </c>
      <c r="M143" s="1">
        <f t="shared" si="8"/>
        <v>2030</v>
      </c>
      <c r="N143" s="1">
        <f t="shared" si="8"/>
        <v>2031</v>
      </c>
      <c r="O143" s="1">
        <f t="shared" si="8"/>
        <v>2032</v>
      </c>
      <c r="P143" s="1">
        <f t="shared" si="8"/>
        <v>2033</v>
      </c>
      <c r="Q143" s="1">
        <f t="shared" si="8"/>
        <v>2034</v>
      </c>
      <c r="R143" s="1">
        <f t="shared" si="8"/>
        <v>2035</v>
      </c>
      <c r="S143" s="1">
        <f t="shared" si="8"/>
        <v>2036</v>
      </c>
      <c r="T143" s="1">
        <f t="shared" si="8"/>
        <v>2037</v>
      </c>
      <c r="U143" s="1">
        <f t="shared" si="8"/>
        <v>2038</v>
      </c>
      <c r="V143" s="1">
        <f t="shared" si="8"/>
        <v>2039</v>
      </c>
      <c r="W143" s="1">
        <f t="shared" si="8"/>
        <v>2040</v>
      </c>
      <c r="X143" s="1">
        <f t="shared" si="8"/>
        <v>2041</v>
      </c>
      <c r="Y143" s="1">
        <f t="shared" si="8"/>
        <v>2042</v>
      </c>
      <c r="Z143" s="1">
        <f t="shared" si="8"/>
        <v>2043</v>
      </c>
      <c r="AA143" s="1">
        <f t="shared" si="8"/>
        <v>2044</v>
      </c>
      <c r="AB143" s="1">
        <f t="shared" si="8"/>
        <v>2045</v>
      </c>
      <c r="AC143" s="1">
        <f t="shared" si="8"/>
        <v>2046</v>
      </c>
      <c r="AD143" s="1">
        <f t="shared" si="8"/>
        <v>2047</v>
      </c>
      <c r="AE143" s="1">
        <f t="shared" si="8"/>
        <v>2048</v>
      </c>
      <c r="AF143" s="1">
        <f t="shared" si="8"/>
        <v>2049</v>
      </c>
      <c r="AG143" s="1">
        <f t="shared" si="8"/>
        <v>2050</v>
      </c>
    </row>
    <row r="144" spans="1:33" x14ac:dyDescent="0.25">
      <c r="A144" s="4" t="s">
        <v>12</v>
      </c>
      <c r="B144" s="12" t="s">
        <v>40</v>
      </c>
      <c r="C144" s="14">
        <v>28.261442323227705</v>
      </c>
      <c r="D144" s="14">
        <v>29.326415247041808</v>
      </c>
      <c r="E144" s="14">
        <v>30.36596198262394</v>
      </c>
      <c r="F144" s="14">
        <v>30.701809202925553</v>
      </c>
      <c r="G144" s="14">
        <v>31.275903366338561</v>
      </c>
      <c r="H144" s="14">
        <v>30.978896994441946</v>
      </c>
      <c r="I144" s="14">
        <v>31.344883290188648</v>
      </c>
      <c r="J144" s="14">
        <v>31.58202275710854</v>
      </c>
      <c r="K144" s="14">
        <v>31.920753670002178</v>
      </c>
      <c r="L144" s="14">
        <v>32.32783846954554</v>
      </c>
      <c r="M144" s="14">
        <v>31.758835531986243</v>
      </c>
      <c r="N144" s="14">
        <v>31.864014332923528</v>
      </c>
      <c r="O144" s="14">
        <v>31.782306752159322</v>
      </c>
      <c r="P144" s="14">
        <v>31.94028887381311</v>
      </c>
      <c r="Q144" s="14">
        <v>32.179661353154245</v>
      </c>
      <c r="R144" s="14">
        <v>31.70852754702323</v>
      </c>
      <c r="S144" s="14">
        <v>31.583713981401008</v>
      </c>
      <c r="T144" s="14">
        <v>31.803736105336373</v>
      </c>
      <c r="U144" s="14">
        <v>31.800731090395971</v>
      </c>
      <c r="V144" s="14">
        <v>32.10667257287492</v>
      </c>
      <c r="W144" s="14">
        <v>31.987870986771043</v>
      </c>
      <c r="X144" s="14">
        <v>31.674658606176383</v>
      </c>
      <c r="Y144" s="14">
        <v>31.793386944923846</v>
      </c>
      <c r="Z144" s="14">
        <v>31.868917351027267</v>
      </c>
      <c r="AA144" s="14">
        <v>31.945115135215286</v>
      </c>
      <c r="AB144" s="14">
        <v>31.721060864457701</v>
      </c>
      <c r="AC144" s="14">
        <v>31.97607750346868</v>
      </c>
      <c r="AD144" s="14">
        <v>31.695590112348487</v>
      </c>
      <c r="AE144" s="14">
        <v>31.735131432223142</v>
      </c>
      <c r="AF144" s="14">
        <v>31.586773185462011</v>
      </c>
      <c r="AG144" s="14">
        <v>32.126253755412158</v>
      </c>
    </row>
    <row r="145" spans="1:33" x14ac:dyDescent="0.25">
      <c r="A145" s="4" t="s">
        <v>13</v>
      </c>
      <c r="B145" s="12" t="s">
        <v>40</v>
      </c>
      <c r="C145" s="14">
        <v>25.865642895699988</v>
      </c>
      <c r="D145" s="14">
        <v>26.81496615475524</v>
      </c>
      <c r="E145" s="14">
        <v>27.765497104355241</v>
      </c>
      <c r="F145" s="14">
        <v>28.09964449713139</v>
      </c>
      <c r="G145" s="14">
        <v>28.597440380836002</v>
      </c>
      <c r="H145" s="14">
        <v>28.328865517423424</v>
      </c>
      <c r="I145" s="14">
        <v>28.653890006717255</v>
      </c>
      <c r="J145" s="14">
        <v>28.888080537332279</v>
      </c>
      <c r="K145" s="14">
        <v>29.194340663802354</v>
      </c>
      <c r="L145" s="14">
        <v>29.57089084615065</v>
      </c>
      <c r="M145" s="14">
        <v>29.067451267863483</v>
      </c>
      <c r="N145" s="14">
        <v>29.174585717915971</v>
      </c>
      <c r="O145" s="14">
        <v>29.117299877057668</v>
      </c>
      <c r="P145" s="14">
        <v>29.267685883465369</v>
      </c>
      <c r="Q145" s="14">
        <v>29.491915937113863</v>
      </c>
      <c r="R145" s="14">
        <v>29.083111588998321</v>
      </c>
      <c r="S145" s="14">
        <v>28.984325749277296</v>
      </c>
      <c r="T145" s="14">
        <v>29.18420117417843</v>
      </c>
      <c r="U145" s="14">
        <v>29.190010899055398</v>
      </c>
      <c r="V145" s="14">
        <v>29.471532703843945</v>
      </c>
      <c r="W145" s="14">
        <v>29.376338093697388</v>
      </c>
      <c r="X145" s="14">
        <v>29.097836071068929</v>
      </c>
      <c r="Y145" s="14">
        <v>29.209409662025546</v>
      </c>
      <c r="Z145" s="14">
        <v>29.276742077420931</v>
      </c>
      <c r="AA145" s="14">
        <v>29.343547846914653</v>
      </c>
      <c r="AB145" s="14">
        <v>29.143775554268395</v>
      </c>
      <c r="AC145" s="14">
        <v>29.381056016915732</v>
      </c>
      <c r="AD145" s="14">
        <v>29.138477129526443</v>
      </c>
      <c r="AE145" s="14">
        <v>29.170138558963561</v>
      </c>
      <c r="AF145" s="14">
        <v>29.051281204586253</v>
      </c>
      <c r="AG145" s="14">
        <v>29.535734238072315</v>
      </c>
    </row>
    <row r="146" spans="1:33" x14ac:dyDescent="0.25">
      <c r="A146" s="4" t="s">
        <v>14</v>
      </c>
      <c r="B146" s="12" t="s">
        <v>40</v>
      </c>
      <c r="C146" s="14">
        <v>14.444417593434824</v>
      </c>
      <c r="D146" s="14">
        <v>15.295780180464613</v>
      </c>
      <c r="E146" s="14">
        <v>16.128985667642635</v>
      </c>
      <c r="F146" s="14">
        <v>16.326948886175977</v>
      </c>
      <c r="G146" s="14">
        <v>16.770598275903424</v>
      </c>
      <c r="H146" s="14">
        <v>16.528462146665923</v>
      </c>
      <c r="I146" s="14">
        <v>16.812310424569386</v>
      </c>
      <c r="J146" s="14">
        <v>16.966147260522202</v>
      </c>
      <c r="K146" s="14">
        <v>17.236702388418013</v>
      </c>
      <c r="L146" s="14">
        <v>17.538210768236361</v>
      </c>
      <c r="M146" s="14">
        <v>17.024780412690493</v>
      </c>
      <c r="N146" s="14">
        <v>17.041409218052586</v>
      </c>
      <c r="O146" s="14">
        <v>16.91826136636886</v>
      </c>
      <c r="P146" s="14">
        <v>17.011505637630123</v>
      </c>
      <c r="Q146" s="14">
        <v>17.161310026959068</v>
      </c>
      <c r="R146" s="14">
        <v>16.717153554219415</v>
      </c>
      <c r="S146" s="14">
        <v>16.562478636244794</v>
      </c>
      <c r="T146" s="14">
        <v>16.697593835193711</v>
      </c>
      <c r="U146" s="14">
        <v>16.630684630202758</v>
      </c>
      <c r="V146" s="14">
        <v>16.842265531138285</v>
      </c>
      <c r="W146" s="14">
        <v>16.690846782783968</v>
      </c>
      <c r="X146" s="14">
        <v>16.422225697351163</v>
      </c>
      <c r="Y146" s="14">
        <v>16.515890084083399</v>
      </c>
      <c r="Z146" s="14">
        <v>16.575417556304071</v>
      </c>
      <c r="AA146" s="14">
        <v>16.638053879268234</v>
      </c>
      <c r="AB146" s="14">
        <v>16.44302966758967</v>
      </c>
      <c r="AC146" s="14">
        <v>16.655069276592805</v>
      </c>
      <c r="AD146" s="14">
        <v>16.40421006807296</v>
      </c>
      <c r="AE146" s="14">
        <v>16.43366288137404</v>
      </c>
      <c r="AF146" s="14">
        <v>16.297627107741484</v>
      </c>
      <c r="AG146" s="14">
        <v>16.750733021017332</v>
      </c>
    </row>
    <row r="147" spans="1:33" x14ac:dyDescent="0.25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x14ac:dyDescent="0.25">
      <c r="A148" s="1" t="s">
        <v>10</v>
      </c>
      <c r="B148" s="1"/>
      <c r="C148" s="17">
        <f>C143</f>
        <v>2020</v>
      </c>
      <c r="D148" s="17">
        <f t="shared" ref="D148:AG148" si="9">D143</f>
        <v>2021</v>
      </c>
      <c r="E148" s="17">
        <f t="shared" si="9"/>
        <v>2022</v>
      </c>
      <c r="F148" s="17">
        <f t="shared" si="9"/>
        <v>2023</v>
      </c>
      <c r="G148" s="17">
        <f t="shared" si="9"/>
        <v>2024</v>
      </c>
      <c r="H148" s="17">
        <f t="shared" si="9"/>
        <v>2025</v>
      </c>
      <c r="I148" s="17">
        <f t="shared" si="9"/>
        <v>2026</v>
      </c>
      <c r="J148" s="17">
        <f t="shared" si="9"/>
        <v>2027</v>
      </c>
      <c r="K148" s="17">
        <f t="shared" si="9"/>
        <v>2028</v>
      </c>
      <c r="L148" s="17">
        <f t="shared" si="9"/>
        <v>2029</v>
      </c>
      <c r="M148" s="17">
        <f t="shared" si="9"/>
        <v>2030</v>
      </c>
      <c r="N148" s="17">
        <f t="shared" si="9"/>
        <v>2031</v>
      </c>
      <c r="O148" s="17">
        <f t="shared" si="9"/>
        <v>2032</v>
      </c>
      <c r="P148" s="17">
        <f t="shared" si="9"/>
        <v>2033</v>
      </c>
      <c r="Q148" s="17">
        <f t="shared" si="9"/>
        <v>2034</v>
      </c>
      <c r="R148" s="17">
        <f t="shared" si="9"/>
        <v>2035</v>
      </c>
      <c r="S148" s="17">
        <f t="shared" si="9"/>
        <v>2036</v>
      </c>
      <c r="T148" s="17">
        <f t="shared" si="9"/>
        <v>2037</v>
      </c>
      <c r="U148" s="17">
        <f t="shared" si="9"/>
        <v>2038</v>
      </c>
      <c r="V148" s="17">
        <f t="shared" si="9"/>
        <v>2039</v>
      </c>
      <c r="W148" s="17">
        <f t="shared" si="9"/>
        <v>2040</v>
      </c>
      <c r="X148" s="17">
        <f t="shared" si="9"/>
        <v>2041</v>
      </c>
      <c r="Y148" s="17">
        <f t="shared" si="9"/>
        <v>2042</v>
      </c>
      <c r="Z148" s="17">
        <f t="shared" si="9"/>
        <v>2043</v>
      </c>
      <c r="AA148" s="17">
        <f t="shared" si="9"/>
        <v>2044</v>
      </c>
      <c r="AB148" s="17">
        <f t="shared" si="9"/>
        <v>2045</v>
      </c>
      <c r="AC148" s="17">
        <f t="shared" si="9"/>
        <v>2046</v>
      </c>
      <c r="AD148" s="17">
        <f t="shared" si="9"/>
        <v>2047</v>
      </c>
      <c r="AE148" s="17">
        <f t="shared" si="9"/>
        <v>2048</v>
      </c>
      <c r="AF148" s="17">
        <f t="shared" si="9"/>
        <v>2049</v>
      </c>
      <c r="AG148" s="17">
        <f t="shared" si="9"/>
        <v>2050</v>
      </c>
    </row>
    <row r="149" spans="1:33" x14ac:dyDescent="0.25">
      <c r="A149" s="4" t="s">
        <v>12</v>
      </c>
      <c r="B149" s="12" t="s">
        <v>40</v>
      </c>
      <c r="C149" s="14">
        <v>6.1378595196118617</v>
      </c>
      <c r="D149" s="14">
        <v>6.6330176001885306</v>
      </c>
      <c r="E149" s="14">
        <v>7.1960602132899716</v>
      </c>
      <c r="F149" s="14">
        <v>7.1518064827047994</v>
      </c>
      <c r="G149" s="14">
        <v>7.0604070371334302</v>
      </c>
      <c r="H149" s="14">
        <v>5.7084406345506338</v>
      </c>
      <c r="I149" s="14">
        <v>4.9989621690358206</v>
      </c>
      <c r="J149" s="14">
        <v>5.1524628515695241</v>
      </c>
      <c r="K149" s="14">
        <v>4.5820207319899531</v>
      </c>
      <c r="L149" s="14">
        <v>4.618904538788005</v>
      </c>
      <c r="M149" s="14">
        <v>3.6803052496528643</v>
      </c>
      <c r="N149" s="14">
        <v>4.8262433702974867</v>
      </c>
      <c r="O149" s="14">
        <v>4.5096064998919552</v>
      </c>
      <c r="P149" s="14">
        <v>4.5801324618675956</v>
      </c>
      <c r="Q149" s="14">
        <v>4.8011450929167054</v>
      </c>
      <c r="R149" s="14">
        <v>4.2531932775613868</v>
      </c>
      <c r="S149" s="14">
        <v>4.0634840429022283</v>
      </c>
      <c r="T149" s="14">
        <v>4.4525585618089671</v>
      </c>
      <c r="U149" s="14">
        <v>4.5800423755501996</v>
      </c>
      <c r="V149" s="14">
        <v>4.6421506285607137</v>
      </c>
      <c r="W149" s="14">
        <v>4.6423799374116825</v>
      </c>
      <c r="X149" s="14">
        <v>4.229524148037747</v>
      </c>
      <c r="Y149" s="14">
        <v>4.2678675090408547</v>
      </c>
      <c r="Z149" s="14">
        <v>4.5513448706040442</v>
      </c>
      <c r="AA149" s="14">
        <v>4.4478022007664642</v>
      </c>
      <c r="AB149" s="14">
        <v>4.3749572987306351</v>
      </c>
      <c r="AC149" s="14">
        <v>4.4642724111991541</v>
      </c>
      <c r="AD149" s="14">
        <v>4.1982794909941781</v>
      </c>
      <c r="AE149" s="14">
        <v>4.4140091269098107</v>
      </c>
      <c r="AF149" s="14">
        <v>4.0353799919047688</v>
      </c>
      <c r="AG149" s="14">
        <v>4.6890385125956868</v>
      </c>
    </row>
    <row r="150" spans="1:33" x14ac:dyDescent="0.25">
      <c r="A150" s="4" t="s">
        <v>13</v>
      </c>
      <c r="B150" s="12" t="s">
        <v>40</v>
      </c>
      <c r="C150" s="14">
        <v>5.2502092711802284</v>
      </c>
      <c r="D150" s="14">
        <v>5.6707140956685116</v>
      </c>
      <c r="E150" s="14">
        <v>6.1845936606285044</v>
      </c>
      <c r="F150" s="14">
        <v>6.1669616204385385</v>
      </c>
      <c r="G150" s="14">
        <v>6.0501457128445679</v>
      </c>
      <c r="H150" s="14">
        <v>4.8097485555160873</v>
      </c>
      <c r="I150" s="14">
        <v>4.1492525925780654</v>
      </c>
      <c r="J150" s="14">
        <v>4.3277920109123684</v>
      </c>
      <c r="K150" s="14">
        <v>3.7986584607899303</v>
      </c>
      <c r="L150" s="14">
        <v>3.843624588159031</v>
      </c>
      <c r="M150" s="14">
        <v>3.0020247558215623</v>
      </c>
      <c r="N150" s="14">
        <v>4.1241172788161506</v>
      </c>
      <c r="O150" s="14">
        <v>3.8420032459310782</v>
      </c>
      <c r="P150" s="14">
        <v>3.9061534200274508</v>
      </c>
      <c r="Q150" s="14">
        <v>4.1297911510188534</v>
      </c>
      <c r="R150" s="14">
        <v>3.6494214586491829</v>
      </c>
      <c r="S150" s="14">
        <v>3.4962728366300766</v>
      </c>
      <c r="T150" s="14">
        <v>3.8547433655865149</v>
      </c>
      <c r="U150" s="14">
        <v>3.9816538804189392</v>
      </c>
      <c r="V150" s="14">
        <v>4.0441107848673958</v>
      </c>
      <c r="W150" s="14">
        <v>4.0555097672809239</v>
      </c>
      <c r="X150" s="14">
        <v>3.6797990057318017</v>
      </c>
      <c r="Y150" s="14">
        <v>3.7094605260721956</v>
      </c>
      <c r="Z150" s="14">
        <v>3.9697752086288176</v>
      </c>
      <c r="AA150" s="14">
        <v>3.8621790409717676</v>
      </c>
      <c r="AB150" s="14">
        <v>3.7934121733737385</v>
      </c>
      <c r="AC150" s="14">
        <v>3.8729077107694891</v>
      </c>
      <c r="AD150" s="14">
        <v>3.6314076724528519</v>
      </c>
      <c r="AE150" s="14">
        <v>3.8263417920968088</v>
      </c>
      <c r="AF150" s="14">
        <v>3.4899308255240449</v>
      </c>
      <c r="AG150" s="14">
        <v>4.0774640356310421</v>
      </c>
    </row>
    <row r="151" spans="1:33" x14ac:dyDescent="0.25">
      <c r="A151" s="4" t="s">
        <v>14</v>
      </c>
      <c r="B151" s="12" t="s">
        <v>40</v>
      </c>
      <c r="C151" s="14">
        <v>5.6097510009064795</v>
      </c>
      <c r="D151" s="14">
        <v>6.0403849291931468</v>
      </c>
      <c r="E151" s="14">
        <v>6.5291567724769557</v>
      </c>
      <c r="F151" s="14">
        <v>6.4555085577710258</v>
      </c>
      <c r="G151" s="14">
        <v>6.3959670891622569</v>
      </c>
      <c r="H151" s="14">
        <v>5.3438342673793304</v>
      </c>
      <c r="I151" s="14">
        <v>4.7954772382831834</v>
      </c>
      <c r="J151" s="14">
        <v>4.8706845070003695</v>
      </c>
      <c r="K151" s="14">
        <v>4.4443779684354805</v>
      </c>
      <c r="L151" s="14">
        <v>4.4689124007234149</v>
      </c>
      <c r="M151" s="14">
        <v>3.6886178660253179</v>
      </c>
      <c r="N151" s="14">
        <v>4.2865857914415848</v>
      </c>
      <c r="O151" s="14">
        <v>4.0250350381845585</v>
      </c>
      <c r="P151" s="14">
        <v>4.0866999596817344</v>
      </c>
      <c r="Q151" s="14">
        <v>4.2383253995446371</v>
      </c>
      <c r="R151" s="14">
        <v>3.7733243642111951</v>
      </c>
      <c r="S151" s="14">
        <v>3.6003264446423344</v>
      </c>
      <c r="T151" s="14">
        <v>3.9112827452956687</v>
      </c>
      <c r="U151" s="14">
        <v>3.9917193361759438</v>
      </c>
      <c r="V151" s="14">
        <v>4.0391606103827211</v>
      </c>
      <c r="W151" s="14">
        <v>4.0304999349790762</v>
      </c>
      <c r="X151" s="14">
        <v>3.6934813746954145</v>
      </c>
      <c r="Y151" s="14">
        <v>3.7326105552778692</v>
      </c>
      <c r="Z151" s="14">
        <v>3.9551549456342947</v>
      </c>
      <c r="AA151" s="14">
        <v>3.884892881149856</v>
      </c>
      <c r="AB151" s="14">
        <v>3.8262606491581632</v>
      </c>
      <c r="AC151" s="14">
        <v>3.9148480927661389</v>
      </c>
      <c r="AD151" s="14">
        <v>3.6967858467210029</v>
      </c>
      <c r="AE151" s="14">
        <v>3.8648785816640014</v>
      </c>
      <c r="AF151" s="14">
        <v>3.5534698569918177</v>
      </c>
      <c r="AG151" s="14">
        <v>4.1014378169204271</v>
      </c>
    </row>
    <row r="169" spans="1:33" ht="18.75" x14ac:dyDescent="0.3">
      <c r="A169" s="11" t="s">
        <v>94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21">
        <v>0</v>
      </c>
    </row>
    <row r="170" spans="1:33" x14ac:dyDescent="0.25">
      <c r="A170" s="1" t="s">
        <v>0</v>
      </c>
      <c r="B170" s="1"/>
      <c r="C170" s="1">
        <f t="shared" ref="C170:AG170" si="10">C143</f>
        <v>2020</v>
      </c>
      <c r="D170" s="1">
        <f t="shared" si="10"/>
        <v>2021</v>
      </c>
      <c r="E170" s="1">
        <f t="shared" si="10"/>
        <v>2022</v>
      </c>
      <c r="F170" s="1">
        <f t="shared" si="10"/>
        <v>2023</v>
      </c>
      <c r="G170" s="1">
        <f t="shared" si="10"/>
        <v>2024</v>
      </c>
      <c r="H170" s="1">
        <f t="shared" si="10"/>
        <v>2025</v>
      </c>
      <c r="I170" s="1">
        <f t="shared" si="10"/>
        <v>2026</v>
      </c>
      <c r="J170" s="1">
        <f t="shared" si="10"/>
        <v>2027</v>
      </c>
      <c r="K170" s="1">
        <f t="shared" si="10"/>
        <v>2028</v>
      </c>
      <c r="L170" s="1">
        <f t="shared" si="10"/>
        <v>2029</v>
      </c>
      <c r="M170" s="1">
        <f t="shared" si="10"/>
        <v>2030</v>
      </c>
      <c r="N170" s="1">
        <f t="shared" si="10"/>
        <v>2031</v>
      </c>
      <c r="O170" s="1">
        <f t="shared" si="10"/>
        <v>2032</v>
      </c>
      <c r="P170" s="1">
        <f t="shared" si="10"/>
        <v>2033</v>
      </c>
      <c r="Q170" s="1">
        <f t="shared" si="10"/>
        <v>2034</v>
      </c>
      <c r="R170" s="1">
        <f t="shared" si="10"/>
        <v>2035</v>
      </c>
      <c r="S170" s="1">
        <f t="shared" si="10"/>
        <v>2036</v>
      </c>
      <c r="T170" s="1">
        <f t="shared" si="10"/>
        <v>2037</v>
      </c>
      <c r="U170" s="1">
        <f t="shared" si="10"/>
        <v>2038</v>
      </c>
      <c r="V170" s="1">
        <f t="shared" si="10"/>
        <v>2039</v>
      </c>
      <c r="W170" s="1">
        <f t="shared" si="10"/>
        <v>2040</v>
      </c>
      <c r="X170" s="1">
        <f t="shared" si="10"/>
        <v>2041</v>
      </c>
      <c r="Y170" s="1">
        <f t="shared" si="10"/>
        <v>2042</v>
      </c>
      <c r="Z170" s="1">
        <f t="shared" si="10"/>
        <v>2043</v>
      </c>
      <c r="AA170" s="1">
        <f t="shared" si="10"/>
        <v>2044</v>
      </c>
      <c r="AB170" s="1">
        <f t="shared" si="10"/>
        <v>2045</v>
      </c>
      <c r="AC170" s="1">
        <f t="shared" si="10"/>
        <v>2046</v>
      </c>
      <c r="AD170" s="1">
        <f t="shared" si="10"/>
        <v>2047</v>
      </c>
      <c r="AE170" s="1">
        <f t="shared" si="10"/>
        <v>2048</v>
      </c>
      <c r="AF170" s="1">
        <f t="shared" si="10"/>
        <v>2049</v>
      </c>
      <c r="AG170" s="1">
        <f t="shared" si="10"/>
        <v>2050</v>
      </c>
    </row>
    <row r="171" spans="1:33" x14ac:dyDescent="0.25">
      <c r="A171" s="4" t="s">
        <v>21</v>
      </c>
      <c r="B171" s="4" t="s">
        <v>33</v>
      </c>
      <c r="C171" s="15">
        <v>1170.1240624222146</v>
      </c>
      <c r="D171" s="15">
        <v>1203.6955888751065</v>
      </c>
      <c r="E171" s="15">
        <v>1242.1174968263174</v>
      </c>
      <c r="F171" s="15">
        <v>1272.1570555491585</v>
      </c>
      <c r="G171" s="15">
        <v>1322.5894330037397</v>
      </c>
      <c r="H171" s="15">
        <v>1395.3716637546565</v>
      </c>
      <c r="I171" s="15">
        <v>1473.9399560811225</v>
      </c>
      <c r="J171" s="15">
        <v>1497.9760019798721</v>
      </c>
      <c r="K171" s="15">
        <v>1567.6209848798633</v>
      </c>
      <c r="L171" s="15">
        <v>1610.5059648800047</v>
      </c>
      <c r="M171" s="15">
        <v>1655.1374667820007</v>
      </c>
      <c r="N171" s="15">
        <v>1625.1553616723534</v>
      </c>
      <c r="O171" s="15">
        <v>1671.1922514371354</v>
      </c>
      <c r="P171" s="15">
        <v>1710.8320909869672</v>
      </c>
      <c r="Q171" s="15">
        <v>1744.1735600698576</v>
      </c>
      <c r="R171" s="15">
        <v>1785.8161746122641</v>
      </c>
      <c r="S171" s="15">
        <v>1821.7523983398212</v>
      </c>
      <c r="T171" s="15">
        <v>1842.7661582859037</v>
      </c>
      <c r="U171" s="15">
        <v>1865.1927318362295</v>
      </c>
      <c r="V171" s="15">
        <v>1918.6289625186696</v>
      </c>
      <c r="W171" s="15">
        <v>1941.1791115124763</v>
      </c>
      <c r="X171" s="15">
        <v>1973.6156029630411</v>
      </c>
      <c r="Y171" s="15">
        <v>2008.1079106675784</v>
      </c>
      <c r="Z171" s="15">
        <v>2025.7341671789516</v>
      </c>
      <c r="AA171" s="15">
        <v>2071.4278154602666</v>
      </c>
      <c r="AB171" s="15">
        <v>2071.6427702868327</v>
      </c>
      <c r="AC171" s="15">
        <v>2097.7556981190273</v>
      </c>
      <c r="AD171" s="15">
        <v>2110.5734814452653</v>
      </c>
      <c r="AE171" s="15">
        <v>2118.3116052944711</v>
      </c>
      <c r="AF171" s="15">
        <v>2157.7087474647401</v>
      </c>
      <c r="AG171" s="15">
        <v>2163.924829863598</v>
      </c>
    </row>
    <row r="172" spans="1:33" x14ac:dyDescent="0.25">
      <c r="A172" s="4" t="s">
        <v>22</v>
      </c>
      <c r="C172" s="22">
        <v>2.12070705224266E-2</v>
      </c>
      <c r="D172" s="22">
        <v>2.1578153774603925E-2</v>
      </c>
      <c r="E172" s="22">
        <v>2.2024656234147125E-2</v>
      </c>
      <c r="F172" s="22">
        <v>2.2311873269000287E-2</v>
      </c>
      <c r="G172" s="22">
        <v>2.2944003302311698E-2</v>
      </c>
      <c r="H172" s="22">
        <v>2.3943238509422239E-2</v>
      </c>
      <c r="I172" s="22">
        <v>2.5016216615219827E-2</v>
      </c>
      <c r="J172" s="22">
        <v>2.5147541706365753E-2</v>
      </c>
      <c r="K172" s="22">
        <v>2.6030385153301763E-2</v>
      </c>
      <c r="L172" s="22">
        <v>2.6451524535007192E-2</v>
      </c>
      <c r="M172" s="22">
        <v>2.6888791538163221E-2</v>
      </c>
      <c r="N172" s="22">
        <v>2.6114453625624832E-2</v>
      </c>
      <c r="O172" s="22">
        <v>2.6562033285432711E-2</v>
      </c>
      <c r="P172" s="22">
        <v>2.6896213010437472E-2</v>
      </c>
      <c r="Q172" s="22">
        <v>2.7122036168779343E-2</v>
      </c>
      <c r="R172" s="22">
        <v>2.7467440260355844E-2</v>
      </c>
      <c r="S172" s="22">
        <v>2.7715302993730536E-2</v>
      </c>
      <c r="T172" s="22">
        <v>2.7729967033979449E-2</v>
      </c>
      <c r="U172" s="22">
        <v>2.7762059722151792E-2</v>
      </c>
      <c r="V172" s="22">
        <v>2.8246706028930212E-2</v>
      </c>
      <c r="W172" s="22">
        <v>2.8267751698556776E-2</v>
      </c>
      <c r="X172" s="22">
        <v>2.8427395573334114E-2</v>
      </c>
      <c r="Y172" s="22">
        <v>2.8609508332473072E-2</v>
      </c>
      <c r="Z172" s="22">
        <v>2.8546616779902431E-2</v>
      </c>
      <c r="AA172" s="22">
        <v>2.8872928798215833E-2</v>
      </c>
      <c r="AB172" s="22">
        <v>2.8561745776991075E-2</v>
      </c>
      <c r="AC172" s="22">
        <v>2.8607086844733939E-2</v>
      </c>
      <c r="AD172" s="22">
        <v>2.8468726913404362E-2</v>
      </c>
      <c r="AE172" s="22">
        <v>2.8262219127001626E-2</v>
      </c>
      <c r="AF172" s="22">
        <v>2.8474629400727636E-2</v>
      </c>
      <c r="AG172" s="22">
        <v>2.8245955646993226E-2</v>
      </c>
    </row>
    <row r="173" spans="1:33" x14ac:dyDescent="0.25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</row>
    <row r="174" spans="1:33" x14ac:dyDescent="0.25">
      <c r="A174" s="1" t="s">
        <v>15</v>
      </c>
      <c r="B174" s="1"/>
      <c r="C174" s="1">
        <f>C170</f>
        <v>2020</v>
      </c>
      <c r="D174" s="1">
        <f t="shared" ref="D174:AG174" si="11">D170</f>
        <v>2021</v>
      </c>
      <c r="E174" s="1">
        <f t="shared" si="11"/>
        <v>2022</v>
      </c>
      <c r="F174" s="1">
        <f t="shared" si="11"/>
        <v>2023</v>
      </c>
      <c r="G174" s="1">
        <f t="shared" si="11"/>
        <v>2024</v>
      </c>
      <c r="H174" s="1">
        <f t="shared" si="11"/>
        <v>2025</v>
      </c>
      <c r="I174" s="1">
        <f t="shared" si="11"/>
        <v>2026</v>
      </c>
      <c r="J174" s="1">
        <f t="shared" si="11"/>
        <v>2027</v>
      </c>
      <c r="K174" s="1">
        <f t="shared" si="11"/>
        <v>2028</v>
      </c>
      <c r="L174" s="1">
        <f t="shared" si="11"/>
        <v>2029</v>
      </c>
      <c r="M174" s="1">
        <f t="shared" si="11"/>
        <v>2030</v>
      </c>
      <c r="N174" s="1">
        <f t="shared" si="11"/>
        <v>2031</v>
      </c>
      <c r="O174" s="1">
        <f t="shared" si="11"/>
        <v>2032</v>
      </c>
      <c r="P174" s="1">
        <f t="shared" si="11"/>
        <v>2033</v>
      </c>
      <c r="Q174" s="1">
        <f t="shared" si="11"/>
        <v>2034</v>
      </c>
      <c r="R174" s="1">
        <f t="shared" si="11"/>
        <v>2035</v>
      </c>
      <c r="S174" s="1">
        <f t="shared" si="11"/>
        <v>2036</v>
      </c>
      <c r="T174" s="1">
        <f t="shared" si="11"/>
        <v>2037</v>
      </c>
      <c r="U174" s="1">
        <f t="shared" si="11"/>
        <v>2038</v>
      </c>
      <c r="V174" s="1">
        <f t="shared" si="11"/>
        <v>2039</v>
      </c>
      <c r="W174" s="1">
        <f t="shared" si="11"/>
        <v>2040</v>
      </c>
      <c r="X174" s="1">
        <f t="shared" si="11"/>
        <v>2041</v>
      </c>
      <c r="Y174" s="1">
        <f t="shared" si="11"/>
        <v>2042</v>
      </c>
      <c r="Z174" s="1">
        <f t="shared" si="11"/>
        <v>2043</v>
      </c>
      <c r="AA174" s="1">
        <f t="shared" si="11"/>
        <v>2044</v>
      </c>
      <c r="AB174" s="1">
        <f t="shared" si="11"/>
        <v>2045</v>
      </c>
      <c r="AC174" s="1">
        <f t="shared" si="11"/>
        <v>2046</v>
      </c>
      <c r="AD174" s="1">
        <f t="shared" si="11"/>
        <v>2047</v>
      </c>
      <c r="AE174" s="1">
        <f t="shared" si="11"/>
        <v>2048</v>
      </c>
      <c r="AF174" s="1">
        <f t="shared" si="11"/>
        <v>2049</v>
      </c>
      <c r="AG174" s="1">
        <f t="shared" si="11"/>
        <v>2050</v>
      </c>
    </row>
    <row r="175" spans="1:33" x14ac:dyDescent="0.25">
      <c r="A175" s="4" t="s">
        <v>21</v>
      </c>
      <c r="B175" s="4" t="s">
        <v>33</v>
      </c>
      <c r="C175" s="15">
        <v>1325.7351202171167</v>
      </c>
      <c r="D175" s="15">
        <v>1373.320308118223</v>
      </c>
      <c r="E175" s="15">
        <v>1434.4406571609841</v>
      </c>
      <c r="F175" s="15">
        <v>1468.4330595393994</v>
      </c>
      <c r="G175" s="15">
        <v>1513.3621137833431</v>
      </c>
      <c r="H175" s="15">
        <v>1542.5029197659478</v>
      </c>
      <c r="I175" s="15">
        <v>1593.0417719237557</v>
      </c>
      <c r="J175" s="15">
        <v>1630.7211591050971</v>
      </c>
      <c r="K175" s="15">
        <v>1680.4359418671509</v>
      </c>
      <c r="L175" s="15">
        <v>1727.3874657429362</v>
      </c>
      <c r="M175" s="15">
        <v>1751.1762610716121</v>
      </c>
      <c r="N175" s="15">
        <v>1763.7617680894082</v>
      </c>
      <c r="O175" s="15">
        <v>1797.5728460597109</v>
      </c>
      <c r="P175" s="15">
        <v>1831.8106201993091</v>
      </c>
      <c r="Q175" s="15">
        <v>1884.9950321470171</v>
      </c>
      <c r="R175" s="15">
        <v>1913.6400579255912</v>
      </c>
      <c r="S175" s="15">
        <v>1952.8919105242608</v>
      </c>
      <c r="T175" s="15">
        <v>1990.8350385304459</v>
      </c>
      <c r="U175" s="15">
        <v>2013.9903678323155</v>
      </c>
      <c r="V175" s="15">
        <v>2078.232938636997</v>
      </c>
      <c r="W175" s="15">
        <v>2106.0928415808689</v>
      </c>
      <c r="X175" s="15">
        <v>2121.0720511745285</v>
      </c>
      <c r="Y175" s="15">
        <v>2164.0858119255317</v>
      </c>
      <c r="Z175" s="15">
        <v>2191.9973911134348</v>
      </c>
      <c r="AA175" s="15">
        <v>2226.8933770553749</v>
      </c>
      <c r="AB175" s="15">
        <v>2229.4633396487902</v>
      </c>
      <c r="AC175" s="15">
        <v>2263.5411490790161</v>
      </c>
      <c r="AD175" s="15">
        <v>2259.938883157542</v>
      </c>
      <c r="AE175" s="15">
        <v>2272.1017728040024</v>
      </c>
      <c r="AF175" s="15">
        <v>2280.5348895372204</v>
      </c>
      <c r="AG175" s="15">
        <v>2328.9163692479983</v>
      </c>
    </row>
    <row r="176" spans="1:33" x14ac:dyDescent="0.25">
      <c r="A176" s="4" t="s">
        <v>22</v>
      </c>
      <c r="C176" s="22">
        <v>2.4027331025312602E-2</v>
      </c>
      <c r="D176" s="22">
        <v>2.4618946072615541E-2</v>
      </c>
      <c r="E176" s="22">
        <v>2.543484206846524E-2</v>
      </c>
      <c r="F176" s="22">
        <v>2.5754282606490164E-2</v>
      </c>
      <c r="G176" s="22">
        <v>2.6253487643084973E-2</v>
      </c>
      <c r="H176" s="22">
        <v>2.6467869649909995E-2</v>
      </c>
      <c r="I176" s="22">
        <v>2.7037653656866421E-2</v>
      </c>
      <c r="J176" s="22">
        <v>2.7376024920190641E-2</v>
      </c>
      <c r="K176" s="22">
        <v>2.7903680299103416E-2</v>
      </c>
      <c r="L176" s="22">
        <v>2.8371228004093477E-2</v>
      </c>
      <c r="M176" s="22">
        <v>2.8449004614754775E-2</v>
      </c>
      <c r="N176" s="22">
        <v>2.834170565208213E-2</v>
      </c>
      <c r="O176" s="22">
        <v>2.8570734294015566E-2</v>
      </c>
      <c r="P176" s="22">
        <v>2.8798132145884277E-2</v>
      </c>
      <c r="Q176" s="22">
        <v>2.9311821145719653E-2</v>
      </c>
      <c r="R176" s="22">
        <v>2.9433485214292839E-2</v>
      </c>
      <c r="S176" s="22">
        <v>2.9710399208756236E-2</v>
      </c>
      <c r="T176" s="22">
        <v>2.9958109302317314E-2</v>
      </c>
      <c r="U176" s="22">
        <v>2.9976806105476785E-2</v>
      </c>
      <c r="V176" s="22">
        <v>3.0596449873380761E-2</v>
      </c>
      <c r="W176" s="22">
        <v>3.066925104790014E-2</v>
      </c>
      <c r="X176" s="22">
        <v>3.0551316146749493E-2</v>
      </c>
      <c r="Y176" s="22">
        <v>3.0831725097824874E-2</v>
      </c>
      <c r="Z176" s="22">
        <v>3.0889595742862035E-2</v>
      </c>
      <c r="AA176" s="22">
        <v>3.1039910460337047E-2</v>
      </c>
      <c r="AB176" s="22">
        <v>3.073761849266787E-2</v>
      </c>
      <c r="AC176" s="22">
        <v>3.0867902438016948E-2</v>
      </c>
      <c r="AD176" s="22">
        <v>3.0483460287551518E-2</v>
      </c>
      <c r="AE176" s="22">
        <v>3.0314066174843512E-2</v>
      </c>
      <c r="AF176" s="22">
        <v>3.0095528829505686E-2</v>
      </c>
      <c r="AG176" s="22">
        <v>3.0399608878965555E-2</v>
      </c>
    </row>
    <row r="194" spans="1:34" ht="18.75" x14ac:dyDescent="0.3">
      <c r="A194" s="11" t="s">
        <v>95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21">
        <v>0</v>
      </c>
    </row>
    <row r="195" spans="1:34" x14ac:dyDescent="0.25">
      <c r="A195" s="1" t="s">
        <v>11</v>
      </c>
      <c r="B195" s="1"/>
      <c r="C195" s="1">
        <f>C170</f>
        <v>2020</v>
      </c>
      <c r="D195" s="1">
        <f t="shared" ref="D195:AG195" si="12">D170</f>
        <v>2021</v>
      </c>
      <c r="E195" s="1">
        <f t="shared" si="12"/>
        <v>2022</v>
      </c>
      <c r="F195" s="1">
        <f t="shared" si="12"/>
        <v>2023</v>
      </c>
      <c r="G195" s="1">
        <f t="shared" si="12"/>
        <v>2024</v>
      </c>
      <c r="H195" s="1">
        <f t="shared" si="12"/>
        <v>2025</v>
      </c>
      <c r="I195" s="1">
        <f t="shared" si="12"/>
        <v>2026</v>
      </c>
      <c r="J195" s="1">
        <f t="shared" si="12"/>
        <v>2027</v>
      </c>
      <c r="K195" s="1">
        <f t="shared" si="12"/>
        <v>2028</v>
      </c>
      <c r="L195" s="1">
        <f t="shared" si="12"/>
        <v>2029</v>
      </c>
      <c r="M195" s="1">
        <f t="shared" si="12"/>
        <v>2030</v>
      </c>
      <c r="N195" s="1">
        <f t="shared" si="12"/>
        <v>2031</v>
      </c>
      <c r="O195" s="1">
        <f t="shared" si="12"/>
        <v>2032</v>
      </c>
      <c r="P195" s="1">
        <f t="shared" si="12"/>
        <v>2033</v>
      </c>
      <c r="Q195" s="1">
        <f t="shared" si="12"/>
        <v>2034</v>
      </c>
      <c r="R195" s="1">
        <f t="shared" si="12"/>
        <v>2035</v>
      </c>
      <c r="S195" s="1">
        <f t="shared" si="12"/>
        <v>2036</v>
      </c>
      <c r="T195" s="1">
        <f t="shared" si="12"/>
        <v>2037</v>
      </c>
      <c r="U195" s="1">
        <f t="shared" si="12"/>
        <v>2038</v>
      </c>
      <c r="V195" s="1">
        <f t="shared" si="12"/>
        <v>2039</v>
      </c>
      <c r="W195" s="1">
        <f t="shared" si="12"/>
        <v>2040</v>
      </c>
      <c r="X195" s="1">
        <f t="shared" si="12"/>
        <v>2041</v>
      </c>
      <c r="Y195" s="1">
        <f t="shared" si="12"/>
        <v>2042</v>
      </c>
      <c r="Z195" s="1">
        <f t="shared" si="12"/>
        <v>2043</v>
      </c>
      <c r="AA195" s="1">
        <f t="shared" si="12"/>
        <v>2044</v>
      </c>
      <c r="AB195" s="1">
        <f t="shared" si="12"/>
        <v>2045</v>
      </c>
      <c r="AC195" s="1">
        <f t="shared" si="12"/>
        <v>2046</v>
      </c>
      <c r="AD195" s="1">
        <f t="shared" si="12"/>
        <v>2047</v>
      </c>
      <c r="AE195" s="1">
        <f t="shared" si="12"/>
        <v>2048</v>
      </c>
      <c r="AF195" s="1">
        <f t="shared" si="12"/>
        <v>2049</v>
      </c>
      <c r="AG195" s="1">
        <f t="shared" si="12"/>
        <v>2050</v>
      </c>
    </row>
    <row r="196" spans="1:34" ht="18" x14ac:dyDescent="0.35">
      <c r="A196" s="4" t="s">
        <v>45</v>
      </c>
      <c r="B196" s="4" t="s">
        <v>37</v>
      </c>
      <c r="C196" s="15">
        <v>76.905458060811</v>
      </c>
      <c r="D196" s="15">
        <v>73.734219463936995</v>
      </c>
      <c r="E196" s="15">
        <v>68.148145329767999</v>
      </c>
      <c r="F196" s="15">
        <v>62.294810608270005</v>
      </c>
      <c r="G196" s="15">
        <v>53.631913439710999</v>
      </c>
      <c r="H196" s="15">
        <v>43.552660970095005</v>
      </c>
      <c r="I196" s="15">
        <v>34.493062446491997</v>
      </c>
      <c r="J196" s="15">
        <v>27.258803074454001</v>
      </c>
      <c r="K196" s="15">
        <v>18.973249843574504</v>
      </c>
      <c r="L196" s="15">
        <v>18.082941277840998</v>
      </c>
      <c r="M196" s="15">
        <v>5.7089842461469598</v>
      </c>
      <c r="N196" s="15">
        <v>1.5687430405961402</v>
      </c>
      <c r="O196" s="15">
        <v>0.116728122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</row>
    <row r="197" spans="1:34" ht="18" x14ac:dyDescent="0.35">
      <c r="A197" s="4" t="s">
        <v>46</v>
      </c>
      <c r="B197" s="4" t="s">
        <v>37</v>
      </c>
      <c r="C197" s="15">
        <v>13.234159429999998</v>
      </c>
      <c r="D197" s="15">
        <v>4.3029234499999998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</row>
    <row r="198" spans="1:34" ht="18" x14ac:dyDescent="0.35">
      <c r="A198" s="4" t="s">
        <v>47</v>
      </c>
      <c r="B198" s="4" t="s">
        <v>37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</row>
    <row r="199" spans="1:34" ht="18" x14ac:dyDescent="0.35">
      <c r="A199" s="4" t="s">
        <v>48</v>
      </c>
      <c r="B199" s="4" t="s">
        <v>37</v>
      </c>
      <c r="C199" s="15">
        <v>1.6189167951384371</v>
      </c>
      <c r="D199" s="15">
        <v>2.6710816922604002</v>
      </c>
      <c r="E199" s="15">
        <v>3.8085417722652197</v>
      </c>
      <c r="F199" s="15">
        <v>3.7046727417457999</v>
      </c>
      <c r="G199" s="15">
        <v>4.1817137357954328</v>
      </c>
      <c r="H199" s="15">
        <v>3.313137520501523</v>
      </c>
      <c r="I199" s="15">
        <v>3.3438132487836634</v>
      </c>
      <c r="J199" s="15">
        <v>2.9978176615693526</v>
      </c>
      <c r="K199" s="15">
        <v>2.7816853417045637</v>
      </c>
      <c r="L199" s="15">
        <v>2.7290982511625956</v>
      </c>
      <c r="M199" s="15">
        <v>1.7938481685584404</v>
      </c>
      <c r="N199" s="15">
        <v>2.0263473692303471</v>
      </c>
      <c r="O199" s="15">
        <v>1.9714789639270272</v>
      </c>
      <c r="P199" s="15">
        <v>1.888156140689965</v>
      </c>
      <c r="Q199" s="15">
        <v>1.9460991914981518</v>
      </c>
      <c r="R199" s="15">
        <v>1.594351817116566</v>
      </c>
      <c r="S199" s="15">
        <v>1.5592914177820845</v>
      </c>
      <c r="T199" s="15">
        <v>1.6312543101106294</v>
      </c>
      <c r="U199" s="15">
        <v>1.5090381714286434</v>
      </c>
      <c r="V199" s="15">
        <v>1.5190443535262554</v>
      </c>
      <c r="W199" s="15">
        <v>1.4503696168188962</v>
      </c>
      <c r="X199" s="15">
        <v>1.4106232150655973</v>
      </c>
      <c r="Y199" s="15">
        <v>1.3588576463174225</v>
      </c>
      <c r="Z199" s="15">
        <v>1.2912897821051748</v>
      </c>
      <c r="AA199" s="15">
        <v>1.2744248134983429</v>
      </c>
      <c r="AB199" s="15">
        <v>1.2708984115154052</v>
      </c>
      <c r="AC199" s="15">
        <v>1.290076546893637</v>
      </c>
      <c r="AD199" s="15">
        <v>1.274604962553388</v>
      </c>
      <c r="AE199" s="15">
        <v>1.2430380000147525</v>
      </c>
      <c r="AF199" s="15">
        <v>1.2426443269793637</v>
      </c>
      <c r="AG199" s="15">
        <v>1.2924899651077992</v>
      </c>
    </row>
    <row r="200" spans="1:34" ht="18" x14ac:dyDescent="0.35">
      <c r="A200" s="4" t="s">
        <v>49</v>
      </c>
      <c r="B200" s="4" t="s">
        <v>37</v>
      </c>
      <c r="C200" s="15">
        <v>10.304672787499999</v>
      </c>
      <c r="D200" s="15">
        <v>11.5322231866</v>
      </c>
      <c r="E200" s="15">
        <v>15.117800317</v>
      </c>
      <c r="F200" s="15">
        <v>19.7754929874</v>
      </c>
      <c r="G200" s="15">
        <v>24.333091386</v>
      </c>
      <c r="H200" s="15">
        <v>32.733498940600001</v>
      </c>
      <c r="I200" s="15">
        <v>39.642789147199998</v>
      </c>
      <c r="J200" s="15">
        <v>46.134690621600001</v>
      </c>
      <c r="K200" s="15">
        <v>53.322964346999996</v>
      </c>
      <c r="L200" s="15">
        <v>56.658101709200004</v>
      </c>
      <c r="M200" s="15">
        <v>51.752408618700009</v>
      </c>
      <c r="N200" s="15">
        <v>47.8598253368</v>
      </c>
      <c r="O200" s="15">
        <v>43.807185236199999</v>
      </c>
      <c r="P200" s="15">
        <v>41.658596674199998</v>
      </c>
      <c r="Q200" s="15">
        <v>38.8542991375</v>
      </c>
      <c r="R200" s="15">
        <v>33.651012804900006</v>
      </c>
      <c r="S200" s="15">
        <v>29.356100200300002</v>
      </c>
      <c r="T200" s="15">
        <v>28.517852229699997</v>
      </c>
      <c r="U200" s="15">
        <v>25.9706566075</v>
      </c>
      <c r="V200" s="15">
        <v>25.597833781699997</v>
      </c>
      <c r="W200" s="15">
        <v>23.250678667700001</v>
      </c>
      <c r="X200" s="15">
        <v>20.983839930899997</v>
      </c>
      <c r="Y200" s="15">
        <v>20.327175821900003</v>
      </c>
      <c r="Z200" s="15">
        <v>19.387907530799996</v>
      </c>
      <c r="AA200" s="15">
        <v>19.156538729400001</v>
      </c>
      <c r="AB200" s="15">
        <v>18.092178091299999</v>
      </c>
      <c r="AC200" s="15">
        <v>17.996702898300001</v>
      </c>
      <c r="AD200" s="15">
        <v>16.270678927000002</v>
      </c>
      <c r="AE200" s="15">
        <v>16.135102333999999</v>
      </c>
      <c r="AF200" s="15">
        <v>15.4719912885</v>
      </c>
      <c r="AG200" s="15">
        <v>15.5711261944</v>
      </c>
      <c r="AH200" s="15"/>
    </row>
    <row r="201" spans="1:34" ht="18" x14ac:dyDescent="0.35">
      <c r="A201" s="4" t="s">
        <v>50</v>
      </c>
      <c r="B201" s="4" t="s">
        <v>37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7.6261745299999992</v>
      </c>
      <c r="N201" s="15">
        <v>8.7104170300000003</v>
      </c>
      <c r="O201" s="15">
        <v>9.6277173199999986</v>
      </c>
      <c r="P201" s="15">
        <v>10.83145846</v>
      </c>
      <c r="Q201" s="15">
        <v>10.82820332</v>
      </c>
      <c r="R201" s="15">
        <v>11.35497797</v>
      </c>
      <c r="S201" s="15">
        <v>11.786988294999999</v>
      </c>
      <c r="T201" s="15">
        <v>11.949909943</v>
      </c>
      <c r="U201" s="15">
        <v>12.191338605999999</v>
      </c>
      <c r="V201" s="15">
        <v>13.154618979999999</v>
      </c>
      <c r="W201" s="15">
        <v>13.256408974000003</v>
      </c>
      <c r="X201" s="15">
        <v>13.435409214</v>
      </c>
      <c r="Y201" s="15">
        <v>13.885245818000001</v>
      </c>
      <c r="Z201" s="15">
        <v>14.364489450999999</v>
      </c>
      <c r="AA201" s="15">
        <v>14.397696694999999</v>
      </c>
      <c r="AB201" s="15">
        <v>13.849191400999999</v>
      </c>
      <c r="AC201" s="15">
        <v>14.027274075999999</v>
      </c>
      <c r="AD201" s="15">
        <v>15.088253947610001</v>
      </c>
      <c r="AE201" s="15">
        <v>15.307400069400002</v>
      </c>
      <c r="AF201" s="15">
        <v>15.0898292424</v>
      </c>
      <c r="AG201" s="15">
        <v>16.359082465</v>
      </c>
    </row>
    <row r="202" spans="1:34" ht="18" x14ac:dyDescent="0.35">
      <c r="A202" s="4" t="s">
        <v>51</v>
      </c>
      <c r="B202" s="4" t="s">
        <v>37</v>
      </c>
      <c r="C202" s="15">
        <v>0.37828429956985998</v>
      </c>
      <c r="D202" s="15">
        <v>0.8766653471618</v>
      </c>
      <c r="E202" s="15">
        <v>1.4270644025179999</v>
      </c>
      <c r="F202" s="15">
        <v>1.147170352107</v>
      </c>
      <c r="G202" s="15">
        <v>1.361441420694</v>
      </c>
      <c r="H202" s="15">
        <v>1.1507412814672999</v>
      </c>
      <c r="I202" s="15">
        <v>1.17274322621214</v>
      </c>
      <c r="J202" s="15">
        <v>0.90930866999999993</v>
      </c>
      <c r="K202" s="15">
        <v>0.90672664999999997</v>
      </c>
      <c r="L202" s="15">
        <v>0.76047054999999997</v>
      </c>
      <c r="M202" s="15">
        <v>0.44428263499999998</v>
      </c>
      <c r="N202" s="15">
        <v>0.38844434599999994</v>
      </c>
      <c r="O202" s="15">
        <v>0.33088328</v>
      </c>
      <c r="P202" s="15">
        <v>0.25412387000000003</v>
      </c>
      <c r="Q202" s="15">
        <v>0.25476715999999999</v>
      </c>
      <c r="R202" s="15">
        <v>0.10200714999999999</v>
      </c>
      <c r="S202" s="15">
        <v>7.8434509999999999E-2</v>
      </c>
      <c r="T202" s="15">
        <v>7.7656829999999996E-2</v>
      </c>
      <c r="U202" s="15">
        <v>7.5853069999999995E-2</v>
      </c>
      <c r="V202" s="15">
        <v>6.9095879999999998E-2</v>
      </c>
      <c r="W202" s="15">
        <v>6.5151580000000001E-2</v>
      </c>
      <c r="X202" s="15">
        <v>6.7579399999999998E-2</v>
      </c>
      <c r="Y202" s="15">
        <v>5.6801040000000004E-2</v>
      </c>
      <c r="Z202" s="15">
        <v>5.2338198000000002E-2</v>
      </c>
      <c r="AA202" s="15">
        <v>4.8045934999999998E-2</v>
      </c>
      <c r="AB202" s="15">
        <v>4.5490992000000008E-2</v>
      </c>
      <c r="AC202" s="15">
        <v>5.3680115E-2</v>
      </c>
      <c r="AD202" s="15">
        <v>4.0754693999999994E-2</v>
      </c>
      <c r="AE202" s="15">
        <v>3.8949731000000001E-2</v>
      </c>
      <c r="AF202" s="15">
        <v>3.6895485000000006E-2</v>
      </c>
      <c r="AG202" s="15">
        <v>4.2005582000000007E-2</v>
      </c>
    </row>
    <row r="203" spans="1:34" x14ac:dyDescent="0.25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4" x14ac:dyDescent="0.25">
      <c r="A204" s="1" t="s">
        <v>43</v>
      </c>
      <c r="B204" s="1"/>
      <c r="C204" s="17">
        <f>C195</f>
        <v>2020</v>
      </c>
      <c r="D204" s="17">
        <f t="shared" ref="D204:AG204" si="13">D195</f>
        <v>2021</v>
      </c>
      <c r="E204" s="17">
        <f t="shared" si="13"/>
        <v>2022</v>
      </c>
      <c r="F204" s="17">
        <f t="shared" si="13"/>
        <v>2023</v>
      </c>
      <c r="G204" s="17">
        <f t="shared" si="13"/>
        <v>2024</v>
      </c>
      <c r="H204" s="17">
        <f t="shared" si="13"/>
        <v>2025</v>
      </c>
      <c r="I204" s="17">
        <f t="shared" si="13"/>
        <v>2026</v>
      </c>
      <c r="J204" s="17">
        <f t="shared" si="13"/>
        <v>2027</v>
      </c>
      <c r="K204" s="17">
        <f t="shared" si="13"/>
        <v>2028</v>
      </c>
      <c r="L204" s="17">
        <f t="shared" si="13"/>
        <v>2029</v>
      </c>
      <c r="M204" s="17">
        <f t="shared" si="13"/>
        <v>2030</v>
      </c>
      <c r="N204" s="17">
        <f t="shared" si="13"/>
        <v>2031</v>
      </c>
      <c r="O204" s="17">
        <f t="shared" si="13"/>
        <v>2032</v>
      </c>
      <c r="P204" s="17">
        <f t="shared" si="13"/>
        <v>2033</v>
      </c>
      <c r="Q204" s="17">
        <f t="shared" si="13"/>
        <v>2034</v>
      </c>
      <c r="R204" s="17">
        <f t="shared" si="13"/>
        <v>2035</v>
      </c>
      <c r="S204" s="17">
        <f t="shared" si="13"/>
        <v>2036</v>
      </c>
      <c r="T204" s="17">
        <f t="shared" si="13"/>
        <v>2037</v>
      </c>
      <c r="U204" s="17">
        <f t="shared" si="13"/>
        <v>2038</v>
      </c>
      <c r="V204" s="17">
        <f t="shared" si="13"/>
        <v>2039</v>
      </c>
      <c r="W204" s="17">
        <f t="shared" si="13"/>
        <v>2040</v>
      </c>
      <c r="X204" s="17">
        <f t="shared" si="13"/>
        <v>2041</v>
      </c>
      <c r="Y204" s="17">
        <f t="shared" si="13"/>
        <v>2042</v>
      </c>
      <c r="Z204" s="17">
        <f t="shared" si="13"/>
        <v>2043</v>
      </c>
      <c r="AA204" s="17">
        <f t="shared" si="13"/>
        <v>2044</v>
      </c>
      <c r="AB204" s="17">
        <f t="shared" si="13"/>
        <v>2045</v>
      </c>
      <c r="AC204" s="17">
        <f t="shared" si="13"/>
        <v>2046</v>
      </c>
      <c r="AD204" s="17">
        <f t="shared" si="13"/>
        <v>2047</v>
      </c>
      <c r="AE204" s="17">
        <f t="shared" si="13"/>
        <v>2048</v>
      </c>
      <c r="AF204" s="17">
        <f t="shared" si="13"/>
        <v>2049</v>
      </c>
      <c r="AG204" s="17">
        <f t="shared" si="13"/>
        <v>2050</v>
      </c>
    </row>
    <row r="205" spans="1:34" ht="18" x14ac:dyDescent="0.35">
      <c r="A205" s="4" t="s">
        <v>45</v>
      </c>
      <c r="B205" s="4" t="s">
        <v>37</v>
      </c>
      <c r="C205" s="15">
        <v>-22.897237845214093</v>
      </c>
      <c r="D205" s="15">
        <v>-28.34275504413651</v>
      </c>
      <c r="E205" s="15">
        <v>-36.503736121307</v>
      </c>
      <c r="F205" s="15">
        <v>-45.471119752846981</v>
      </c>
      <c r="G205" s="15">
        <v>-56.355038794180004</v>
      </c>
      <c r="H205" s="15">
        <v>-68.939808066675013</v>
      </c>
      <c r="I205" s="15">
        <v>-81.06705053684999</v>
      </c>
      <c r="J205" s="15">
        <v>-89.191141130049999</v>
      </c>
      <c r="K205" s="15">
        <v>-100.72318869275651</v>
      </c>
      <c r="L205" s="15">
        <v>-106.82825998219899</v>
      </c>
      <c r="M205" s="15">
        <v>-123.52772109404306</v>
      </c>
      <c r="N205" s="15">
        <v>-133.17747781420385</v>
      </c>
      <c r="O205" s="15">
        <v>-138.26331063890999</v>
      </c>
      <c r="P205" s="15">
        <v>-146.65300227617001</v>
      </c>
      <c r="Q205" s="15">
        <v>-149.45070659433</v>
      </c>
      <c r="R205" s="15">
        <v>-154.65910851134004</v>
      </c>
      <c r="S205" s="15">
        <v>-158.82097636235</v>
      </c>
      <c r="T205" s="15">
        <v>-163.38574848005999</v>
      </c>
      <c r="U205" s="15">
        <v>-170.42332649907999</v>
      </c>
      <c r="V205" s="15">
        <v>-173.39616962205002</v>
      </c>
      <c r="W205" s="15">
        <v>-179.54256346835001</v>
      </c>
      <c r="X205" s="15">
        <v>-180.98603999392</v>
      </c>
      <c r="Y205" s="15">
        <v>-185.81252929339999</v>
      </c>
      <c r="Z205" s="15">
        <v>-186.68076288972003</v>
      </c>
      <c r="AA205" s="15">
        <v>-192.16860813330001</v>
      </c>
      <c r="AB205" s="15">
        <v>-191.87120914666997</v>
      </c>
      <c r="AC205" s="15">
        <v>-194.62475307604001</v>
      </c>
      <c r="AD205" s="15">
        <v>-197.08108566986999</v>
      </c>
      <c r="AE205" s="15">
        <v>-201.51696031293002</v>
      </c>
      <c r="AF205" s="15">
        <v>-201.40971551494999</v>
      </c>
      <c r="AG205" s="15">
        <v>-207.79069536898999</v>
      </c>
    </row>
    <row r="206" spans="1:34" ht="18" x14ac:dyDescent="0.35">
      <c r="A206" s="4" t="s">
        <v>46</v>
      </c>
      <c r="B206" s="4" t="s">
        <v>37</v>
      </c>
      <c r="C206" s="15">
        <v>-39.002451411000003</v>
      </c>
      <c r="D206" s="15">
        <v>-49.722582531</v>
      </c>
      <c r="E206" s="15">
        <v>-54.195008709</v>
      </c>
      <c r="F206" s="15">
        <v>-54.715229667000003</v>
      </c>
      <c r="G206" s="15">
        <v>-56.010100704000003</v>
      </c>
      <c r="H206" s="15">
        <v>-56.530094741999996</v>
      </c>
      <c r="I206" s="15">
        <v>-57.550394370999996</v>
      </c>
      <c r="J206" s="15">
        <v>-58.223017988999999</v>
      </c>
      <c r="K206" s="15">
        <v>-58.758545268999995</v>
      </c>
      <c r="L206" s="15">
        <v>-58.808163829999998</v>
      </c>
      <c r="M206" s="15">
        <v>-59.630428859999995</v>
      </c>
      <c r="N206" s="15">
        <v>-59.11269033</v>
      </c>
      <c r="O206" s="15">
        <v>-56.431477010000002</v>
      </c>
      <c r="P206" s="15">
        <v>-58.473160200000002</v>
      </c>
      <c r="Q206" s="15">
        <v>-54.12853638</v>
      </c>
      <c r="R206" s="15">
        <v>-56.992841069999997</v>
      </c>
      <c r="S206" s="15">
        <v>-53.766818569999998</v>
      </c>
      <c r="T206" s="15">
        <v>-55.441546819999999</v>
      </c>
      <c r="U206" s="15">
        <v>-51.837152369999998</v>
      </c>
      <c r="V206" s="15">
        <v>-52.488179639999998</v>
      </c>
      <c r="W206" s="15">
        <v>-54.465848870000002</v>
      </c>
      <c r="X206" s="15">
        <v>-54.995653000000004</v>
      </c>
      <c r="Y206" s="15">
        <v>-55.026531089999999</v>
      </c>
      <c r="Z206" s="15">
        <v>-60.054419439999997</v>
      </c>
      <c r="AA206" s="15">
        <v>-61.427730880000006</v>
      </c>
      <c r="AB206" s="15">
        <v>-61.22520918</v>
      </c>
      <c r="AC206" s="15">
        <v>-61.24256329</v>
      </c>
      <c r="AD206" s="15">
        <v>-61.261265659999999</v>
      </c>
      <c r="AE206" s="15">
        <v>-61.467278950000001</v>
      </c>
      <c r="AF206" s="15">
        <v>-67.439067809999997</v>
      </c>
      <c r="AG206" s="15">
        <v>-67.42129353</v>
      </c>
    </row>
    <row r="207" spans="1:34" ht="18" x14ac:dyDescent="0.35">
      <c r="A207" s="4" t="s">
        <v>47</v>
      </c>
      <c r="B207" s="4" t="s">
        <v>37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</row>
    <row r="208" spans="1:34" ht="18" x14ac:dyDescent="0.35">
      <c r="A208" s="4" t="s">
        <v>48</v>
      </c>
      <c r="B208" s="4" t="s">
        <v>37</v>
      </c>
      <c r="C208" s="15">
        <v>-0.52694745552746913</v>
      </c>
      <c r="D208" s="15">
        <v>0.34515021503734999</v>
      </c>
      <c r="E208" s="15">
        <v>0.9260367984233131</v>
      </c>
      <c r="F208" s="15">
        <v>0.537559238200783</v>
      </c>
      <c r="G208" s="15">
        <v>6.0516946087750156E-2</v>
      </c>
      <c r="H208" s="15">
        <v>-1.6057503156837569</v>
      </c>
      <c r="I208" s="15">
        <v>-2.0095205836138397</v>
      </c>
      <c r="J208" s="15">
        <v>-2.7884201754099918</v>
      </c>
      <c r="K208" s="15">
        <v>-3.7543411937809994</v>
      </c>
      <c r="L208" s="15">
        <v>-3.9757860766931352</v>
      </c>
      <c r="M208" s="15">
        <v>-5.5094141172216791</v>
      </c>
      <c r="N208" s="15">
        <v>-5.6206243284828528</v>
      </c>
      <c r="O208" s="15">
        <v>-6.1434153376996727</v>
      </c>
      <c r="P208" s="15">
        <v>-5.5904860404297336</v>
      </c>
      <c r="Q208" s="15">
        <v>-6.4781130650826499</v>
      </c>
      <c r="R208" s="15">
        <v>-6.201439843159724</v>
      </c>
      <c r="S208" s="15">
        <v>-6.7291822980472382</v>
      </c>
      <c r="T208" s="15">
        <v>-6.6196571864183138</v>
      </c>
      <c r="U208" s="15">
        <v>-7.0377138673779553</v>
      </c>
      <c r="V208" s="15">
        <v>-7.030387407705244</v>
      </c>
      <c r="W208" s="15">
        <v>-6.7080869882895033</v>
      </c>
      <c r="X208" s="15">
        <v>-6.5964266863223022</v>
      </c>
      <c r="Y208" s="15">
        <v>-6.7271482430484779</v>
      </c>
      <c r="Z208" s="15">
        <v>-6.5811290027782263</v>
      </c>
      <c r="AA208" s="15">
        <v>-6.7270629487616569</v>
      </c>
      <c r="AB208" s="15">
        <v>-6.4393700132777933</v>
      </c>
      <c r="AC208" s="15">
        <v>-6.509690083424962</v>
      </c>
      <c r="AD208" s="15">
        <v>-6.6135008144932117</v>
      </c>
      <c r="AE208" s="15">
        <v>-6.5985354901343474</v>
      </c>
      <c r="AF208" s="15">
        <v>-7.0793479662643355</v>
      </c>
      <c r="AG208" s="15">
        <v>-6.7344655069075987</v>
      </c>
    </row>
    <row r="209" spans="1:33" ht="18" x14ac:dyDescent="0.35">
      <c r="A209" s="4" t="s">
        <v>49</v>
      </c>
      <c r="B209" s="4" t="s">
        <v>37</v>
      </c>
      <c r="C209" s="15">
        <v>2.1488194845569986</v>
      </c>
      <c r="D209" s="15">
        <v>3.0350434007900002</v>
      </c>
      <c r="E209" s="15">
        <v>6.2845743566000003</v>
      </c>
      <c r="F209" s="15">
        <v>10.5251101574</v>
      </c>
      <c r="G209" s="15">
        <v>14.707435912499999</v>
      </c>
      <c r="H209" s="15">
        <v>22.513798426299999</v>
      </c>
      <c r="I209" s="15">
        <v>28.887010997299999</v>
      </c>
      <c r="J209" s="15">
        <v>33.6861929883</v>
      </c>
      <c r="K209" s="15">
        <v>40.4797026926</v>
      </c>
      <c r="L209" s="15">
        <v>43.211139817900005</v>
      </c>
      <c r="M209" s="15">
        <v>37.577085048000008</v>
      </c>
      <c r="N209" s="15">
        <v>32.395286054300001</v>
      </c>
      <c r="O209" s="15">
        <v>25.730694386699998</v>
      </c>
      <c r="P209" s="15">
        <v>23.493460283799998</v>
      </c>
      <c r="Q209" s="15">
        <v>16.927719851699997</v>
      </c>
      <c r="R209" s="15">
        <v>10.103558256700005</v>
      </c>
      <c r="S209" s="15">
        <v>2.8086081632000024</v>
      </c>
      <c r="T209" s="15">
        <v>0.58161640349999644</v>
      </c>
      <c r="U209" s="15">
        <v>-3.5366525376999967</v>
      </c>
      <c r="V209" s="15">
        <v>-6.7851299157999989</v>
      </c>
      <c r="W209" s="15">
        <v>-10.268959169699997</v>
      </c>
      <c r="X209" s="15">
        <v>-16.013637182000004</v>
      </c>
      <c r="Y209" s="15">
        <v>-18.330249655999996</v>
      </c>
      <c r="Z209" s="15">
        <v>-22.177072380300007</v>
      </c>
      <c r="AA209" s="15">
        <v>-23.817541392100001</v>
      </c>
      <c r="AB209" s="15">
        <v>-28.659715890899996</v>
      </c>
      <c r="AC209" s="15">
        <v>-30.7498763786</v>
      </c>
      <c r="AD209" s="15">
        <v>-34.357478117300005</v>
      </c>
      <c r="AE209" s="15">
        <v>-36.489695187000009</v>
      </c>
      <c r="AF209" s="15">
        <v>-38.310077612400001</v>
      </c>
      <c r="AG209" s="15">
        <v>-38.292919266600009</v>
      </c>
    </row>
    <row r="210" spans="1:33" ht="18" x14ac:dyDescent="0.35">
      <c r="A210" s="4" t="s">
        <v>50</v>
      </c>
      <c r="B210" s="4" t="s">
        <v>37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7.6261745299999992</v>
      </c>
      <c r="N210" s="15">
        <v>8.7104170300000003</v>
      </c>
      <c r="O210" s="15">
        <v>9.6277173199999986</v>
      </c>
      <c r="P210" s="15">
        <v>10.83145846</v>
      </c>
      <c r="Q210" s="15">
        <v>10.82820332</v>
      </c>
      <c r="R210" s="15">
        <v>11.35497797</v>
      </c>
      <c r="S210" s="15">
        <v>11.786988294999999</v>
      </c>
      <c r="T210" s="15">
        <v>11.949909943</v>
      </c>
      <c r="U210" s="15">
        <v>12.191338605999999</v>
      </c>
      <c r="V210" s="15">
        <v>13.154618979999999</v>
      </c>
      <c r="W210" s="15">
        <v>13.256408974000003</v>
      </c>
      <c r="X210" s="15">
        <v>13.435409214</v>
      </c>
      <c r="Y210" s="15">
        <v>13.885245818000001</v>
      </c>
      <c r="Z210" s="15">
        <v>14.364489450999999</v>
      </c>
      <c r="AA210" s="15">
        <v>14.397696694999999</v>
      </c>
      <c r="AB210" s="15">
        <v>13.849191400999999</v>
      </c>
      <c r="AC210" s="15">
        <v>14.027274075999999</v>
      </c>
      <c r="AD210" s="15">
        <v>15.088253947610001</v>
      </c>
      <c r="AE210" s="15">
        <v>15.307400069400002</v>
      </c>
      <c r="AF210" s="15">
        <v>15.0898292424</v>
      </c>
      <c r="AG210" s="15">
        <v>16.359082465</v>
      </c>
    </row>
    <row r="211" spans="1:33" ht="18" x14ac:dyDescent="0.35">
      <c r="A211" s="4" t="s">
        <v>51</v>
      </c>
      <c r="B211" s="4" t="s">
        <v>37</v>
      </c>
      <c r="C211" s="15">
        <v>0.30990750087955998</v>
      </c>
      <c r="D211" s="15">
        <v>0.79798435469175599</v>
      </c>
      <c r="E211" s="15">
        <v>1.2857777129272039</v>
      </c>
      <c r="F211" s="15">
        <v>0.89726998185128004</v>
      </c>
      <c r="G211" s="15">
        <v>1.0308998264867539</v>
      </c>
      <c r="H211" s="15">
        <v>0.63161253379579385</v>
      </c>
      <c r="I211" s="15">
        <v>0.44594940531183203</v>
      </c>
      <c r="J211" s="15">
        <v>9.4220174843888893E-2</v>
      </c>
      <c r="K211" s="15">
        <v>-7.8113598738760004E-2</v>
      </c>
      <c r="L211" s="15">
        <v>-0.28908578062118995</v>
      </c>
      <c r="M211" s="15">
        <v>-0.78778571377690021</v>
      </c>
      <c r="N211" s="15">
        <v>-1.1519813875050997</v>
      </c>
      <c r="O211" s="15">
        <v>-1.4361247240608002</v>
      </c>
      <c r="P211" s="15">
        <v>-1.2143014171200002</v>
      </c>
      <c r="Q211" s="15">
        <v>-1.6401688798840004</v>
      </c>
      <c r="R211" s="15">
        <v>-1.4535693444020001</v>
      </c>
      <c r="S211" s="15">
        <v>-1.7972184527740001</v>
      </c>
      <c r="T211" s="15">
        <v>-1.6683294497639998</v>
      </c>
      <c r="U211" s="15">
        <v>-1.9390821980839998</v>
      </c>
      <c r="V211" s="15">
        <v>-1.8731058214009999</v>
      </c>
      <c r="W211" s="15">
        <v>-1.6389971916700001</v>
      </c>
      <c r="X211" s="15">
        <v>-1.5935705339720001</v>
      </c>
      <c r="Y211" s="15">
        <v>-1.6054902957399999</v>
      </c>
      <c r="Z211" s="15">
        <v>-1.567266181371</v>
      </c>
      <c r="AA211" s="15">
        <v>-1.6685206264819998</v>
      </c>
      <c r="AB211" s="15">
        <v>-1.5499966517740003</v>
      </c>
      <c r="AC211" s="15">
        <v>-1.5394463281850004</v>
      </c>
      <c r="AD211" s="15">
        <v>-1.5942193249579999</v>
      </c>
      <c r="AE211" s="15">
        <v>-1.6543530483660001</v>
      </c>
      <c r="AF211" s="15">
        <v>-1.6145492232649998</v>
      </c>
      <c r="AG211" s="15">
        <v>-1.5856007593769996</v>
      </c>
    </row>
    <row r="212" spans="1:33" x14ac:dyDescent="0.25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29" spans="1:33" ht="18.75" x14ac:dyDescent="0.3">
      <c r="A229" s="11" t="s">
        <v>96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21">
        <v>0</v>
      </c>
    </row>
    <row r="230" spans="1:33" x14ac:dyDescent="0.25">
      <c r="A230" s="1" t="s">
        <v>11</v>
      </c>
      <c r="B230" s="1"/>
      <c r="C230" s="1">
        <f t="shared" ref="C230:AG230" si="14">C195</f>
        <v>2020</v>
      </c>
      <c r="D230" s="1">
        <f t="shared" si="14"/>
        <v>2021</v>
      </c>
      <c r="E230" s="1">
        <f t="shared" si="14"/>
        <v>2022</v>
      </c>
      <c r="F230" s="1">
        <f t="shared" si="14"/>
        <v>2023</v>
      </c>
      <c r="G230" s="1">
        <f t="shared" si="14"/>
        <v>2024</v>
      </c>
      <c r="H230" s="1">
        <f t="shared" si="14"/>
        <v>2025</v>
      </c>
      <c r="I230" s="1">
        <f t="shared" si="14"/>
        <v>2026</v>
      </c>
      <c r="J230" s="1">
        <f t="shared" si="14"/>
        <v>2027</v>
      </c>
      <c r="K230" s="1">
        <f t="shared" si="14"/>
        <v>2028</v>
      </c>
      <c r="L230" s="1">
        <f t="shared" si="14"/>
        <v>2029</v>
      </c>
      <c r="M230" s="1">
        <f t="shared" si="14"/>
        <v>2030</v>
      </c>
      <c r="N230" s="1">
        <f t="shared" si="14"/>
        <v>2031</v>
      </c>
      <c r="O230" s="1">
        <f t="shared" si="14"/>
        <v>2032</v>
      </c>
      <c r="P230" s="1">
        <f t="shared" si="14"/>
        <v>2033</v>
      </c>
      <c r="Q230" s="1">
        <f t="shared" si="14"/>
        <v>2034</v>
      </c>
      <c r="R230" s="1">
        <f t="shared" si="14"/>
        <v>2035</v>
      </c>
      <c r="S230" s="1">
        <f t="shared" si="14"/>
        <v>2036</v>
      </c>
      <c r="T230" s="1">
        <f t="shared" si="14"/>
        <v>2037</v>
      </c>
      <c r="U230" s="1">
        <f t="shared" si="14"/>
        <v>2038</v>
      </c>
      <c r="V230" s="1">
        <f t="shared" si="14"/>
        <v>2039</v>
      </c>
      <c r="W230" s="1">
        <f t="shared" si="14"/>
        <v>2040</v>
      </c>
      <c r="X230" s="1">
        <f t="shared" si="14"/>
        <v>2041</v>
      </c>
      <c r="Y230" s="1">
        <f t="shared" si="14"/>
        <v>2042</v>
      </c>
      <c r="Z230" s="1">
        <f t="shared" si="14"/>
        <v>2043</v>
      </c>
      <c r="AA230" s="1">
        <f t="shared" si="14"/>
        <v>2044</v>
      </c>
      <c r="AB230" s="1">
        <f t="shared" si="14"/>
        <v>2045</v>
      </c>
      <c r="AC230" s="1">
        <f t="shared" si="14"/>
        <v>2046</v>
      </c>
      <c r="AD230" s="1">
        <f t="shared" si="14"/>
        <v>2047</v>
      </c>
      <c r="AE230" s="1">
        <f t="shared" si="14"/>
        <v>2048</v>
      </c>
      <c r="AF230" s="1">
        <f t="shared" si="14"/>
        <v>2049</v>
      </c>
      <c r="AG230" s="1">
        <f t="shared" si="14"/>
        <v>2050</v>
      </c>
    </row>
    <row r="231" spans="1:33" x14ac:dyDescent="0.25">
      <c r="A231" s="4" t="s">
        <v>20</v>
      </c>
      <c r="C231" s="23">
        <v>0.50641904975621788</v>
      </c>
      <c r="D231" s="23">
        <v>0.44873945397493775</v>
      </c>
      <c r="E231" s="23">
        <v>0.40869447434045786</v>
      </c>
      <c r="F231" s="23">
        <v>0.38664158001131116</v>
      </c>
      <c r="G231" s="23">
        <v>0.35859439278410032</v>
      </c>
      <c r="H231" s="23">
        <v>0.32552852233085905</v>
      </c>
      <c r="I231" s="23">
        <v>0.30130687302649695</v>
      </c>
      <c r="J231" s="23">
        <v>0.28435162358498206</v>
      </c>
      <c r="K231" s="23">
        <v>0.26553640784683658</v>
      </c>
      <c r="L231" s="23">
        <v>0.26440659805232986</v>
      </c>
      <c r="M231" s="23">
        <v>0.20627519181080528</v>
      </c>
      <c r="N231" s="23">
        <v>0.17785740890787449</v>
      </c>
      <c r="O231" s="23">
        <v>0.15593118331376954</v>
      </c>
      <c r="P231" s="23">
        <v>0.14721269438419007</v>
      </c>
      <c r="Q231" s="23">
        <v>0.13259530831383542</v>
      </c>
      <c r="R231" s="23">
        <v>0.11290989744304672</v>
      </c>
      <c r="S231" s="23">
        <v>9.8166198081666045E-2</v>
      </c>
      <c r="T231" s="23">
        <v>9.3768071271234044E-2</v>
      </c>
      <c r="U231" s="23">
        <v>8.5328463792959525E-2</v>
      </c>
      <c r="V231" s="23">
        <v>8.3141675616858882E-2</v>
      </c>
      <c r="W231" s="23">
        <v>7.5436001582044498E-2</v>
      </c>
      <c r="X231" s="23">
        <v>6.7685679858614026E-2</v>
      </c>
      <c r="Y231" s="23">
        <v>6.5129019076806308E-2</v>
      </c>
      <c r="Z231" s="23">
        <v>6.223457290839611E-2</v>
      </c>
      <c r="AA231" s="23">
        <v>6.0100991102566968E-2</v>
      </c>
      <c r="AB231" s="23">
        <v>5.6130277954793438E-2</v>
      </c>
      <c r="AC231" s="23">
        <v>5.5172229949375373E-2</v>
      </c>
      <c r="AD231" s="23">
        <v>5.307128173517494E-2</v>
      </c>
      <c r="AE231" s="23">
        <v>5.1968460918348697E-2</v>
      </c>
      <c r="AF231" s="23">
        <v>4.9701911724090615E-2</v>
      </c>
      <c r="AG231" s="23">
        <v>5.1545006958438097E-2</v>
      </c>
    </row>
    <row r="233" spans="1:33" x14ac:dyDescent="0.25">
      <c r="A233" s="1" t="s">
        <v>10</v>
      </c>
      <c r="B233" s="1"/>
      <c r="C233" s="17">
        <f>C230</f>
        <v>2020</v>
      </c>
      <c r="D233" s="17">
        <f t="shared" ref="D233:AG233" si="15">D230</f>
        <v>2021</v>
      </c>
      <c r="E233" s="17">
        <f t="shared" si="15"/>
        <v>2022</v>
      </c>
      <c r="F233" s="17">
        <f t="shared" si="15"/>
        <v>2023</v>
      </c>
      <c r="G233" s="17">
        <f t="shared" si="15"/>
        <v>2024</v>
      </c>
      <c r="H233" s="17">
        <f t="shared" si="15"/>
        <v>2025</v>
      </c>
      <c r="I233" s="17">
        <f t="shared" si="15"/>
        <v>2026</v>
      </c>
      <c r="J233" s="17">
        <f t="shared" si="15"/>
        <v>2027</v>
      </c>
      <c r="K233" s="17">
        <f t="shared" si="15"/>
        <v>2028</v>
      </c>
      <c r="L233" s="17">
        <f t="shared" si="15"/>
        <v>2029</v>
      </c>
      <c r="M233" s="17">
        <f t="shared" si="15"/>
        <v>2030</v>
      </c>
      <c r="N233" s="17">
        <f t="shared" si="15"/>
        <v>2031</v>
      </c>
      <c r="O233" s="17">
        <f t="shared" si="15"/>
        <v>2032</v>
      </c>
      <c r="P233" s="17">
        <f t="shared" si="15"/>
        <v>2033</v>
      </c>
      <c r="Q233" s="17">
        <f t="shared" si="15"/>
        <v>2034</v>
      </c>
      <c r="R233" s="17">
        <f t="shared" si="15"/>
        <v>2035</v>
      </c>
      <c r="S233" s="17">
        <f t="shared" si="15"/>
        <v>2036</v>
      </c>
      <c r="T233" s="17">
        <f t="shared" si="15"/>
        <v>2037</v>
      </c>
      <c r="U233" s="17">
        <f t="shared" si="15"/>
        <v>2038</v>
      </c>
      <c r="V233" s="17">
        <f t="shared" si="15"/>
        <v>2039</v>
      </c>
      <c r="W233" s="17">
        <f t="shared" si="15"/>
        <v>2040</v>
      </c>
      <c r="X233" s="17">
        <f t="shared" si="15"/>
        <v>2041</v>
      </c>
      <c r="Y233" s="17">
        <f t="shared" si="15"/>
        <v>2042</v>
      </c>
      <c r="Z233" s="17">
        <f t="shared" si="15"/>
        <v>2043</v>
      </c>
      <c r="AA233" s="17">
        <f t="shared" si="15"/>
        <v>2044</v>
      </c>
      <c r="AB233" s="17">
        <f t="shared" si="15"/>
        <v>2045</v>
      </c>
      <c r="AC233" s="17">
        <f t="shared" si="15"/>
        <v>2046</v>
      </c>
      <c r="AD233" s="17">
        <f t="shared" si="15"/>
        <v>2047</v>
      </c>
      <c r="AE233" s="17">
        <f t="shared" si="15"/>
        <v>2048</v>
      </c>
      <c r="AF233" s="17">
        <f t="shared" si="15"/>
        <v>2049</v>
      </c>
      <c r="AG233" s="17">
        <f t="shared" si="15"/>
        <v>2050</v>
      </c>
    </row>
    <row r="234" spans="1:33" x14ac:dyDescent="0.25">
      <c r="A234" s="4" t="s">
        <v>20</v>
      </c>
      <c r="C234" s="23">
        <v>-0.21944588525231323</v>
      </c>
      <c r="D234" s="23">
        <v>-0.27866338844879068</v>
      </c>
      <c r="E234" s="23">
        <v>-0.31666347233055142</v>
      </c>
      <c r="F234" s="23">
        <v>-0.33873857558654225</v>
      </c>
      <c r="G234" s="23">
        <v>-0.36574327800221551</v>
      </c>
      <c r="H234" s="23">
        <v>-0.39572751537251727</v>
      </c>
      <c r="I234" s="23">
        <v>-0.41898874167649791</v>
      </c>
      <c r="J234" s="23">
        <v>-0.43037643850301005</v>
      </c>
      <c r="K234" s="23">
        <v>-0.44814155983512044</v>
      </c>
      <c r="L234" s="23">
        <v>-0.44902932501333298</v>
      </c>
      <c r="M234" s="23">
        <v>-0.50822138280599782</v>
      </c>
      <c r="N234" s="23">
        <v>-0.53390253043926972</v>
      </c>
      <c r="O234" s="23">
        <v>-0.54588807130786721</v>
      </c>
      <c r="P234" s="23">
        <v>-0.55989077151875977</v>
      </c>
      <c r="Q234" s="23">
        <v>-0.56080715214943155</v>
      </c>
      <c r="R234" s="23">
        <v>-0.58281867479842098</v>
      </c>
      <c r="S234" s="23">
        <v>-0.58823609418747003</v>
      </c>
      <c r="T234" s="23">
        <v>-0.5924915438229541</v>
      </c>
      <c r="U234" s="23">
        <v>-0.59501190529348513</v>
      </c>
      <c r="V234" s="23">
        <v>-0.59265392174537701</v>
      </c>
      <c r="W234" s="23">
        <v>-0.60294359292244937</v>
      </c>
      <c r="X234" s="23">
        <v>-0.60614915361254784</v>
      </c>
      <c r="Y234" s="23">
        <v>-0.60724484462515238</v>
      </c>
      <c r="Z234" s="23">
        <v>-0.61073734537599578</v>
      </c>
      <c r="AA234" s="23">
        <v>-0.61357564089909067</v>
      </c>
      <c r="AB234" s="23">
        <v>-0.61179522642143125</v>
      </c>
      <c r="AC234" s="23">
        <v>-0.61101123066832219</v>
      </c>
      <c r="AD234" s="23">
        <v>-0.61097074565889598</v>
      </c>
      <c r="AE234" s="23">
        <v>-0.61114317146999209</v>
      </c>
      <c r="AF234" s="23">
        <v>-0.61648570152952731</v>
      </c>
      <c r="AG234" s="23">
        <v>-0.61727787413496482</v>
      </c>
    </row>
    <row r="251" spans="1:33" ht="18.75" x14ac:dyDescent="0.3">
      <c r="A251" s="11" t="s">
        <v>97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21">
        <v>0</v>
      </c>
    </row>
    <row r="252" spans="1:33" x14ac:dyDescent="0.25">
      <c r="A252" s="1" t="s">
        <v>27</v>
      </c>
      <c r="B252" s="1"/>
      <c r="C252" s="1">
        <f>C230</f>
        <v>2020</v>
      </c>
      <c r="D252" s="1">
        <f t="shared" ref="D252:AG252" si="16">D230</f>
        <v>2021</v>
      </c>
      <c r="E252" s="1">
        <f t="shared" si="16"/>
        <v>2022</v>
      </c>
      <c r="F252" s="1">
        <f t="shared" si="16"/>
        <v>2023</v>
      </c>
      <c r="G252" s="1">
        <f t="shared" si="16"/>
        <v>2024</v>
      </c>
      <c r="H252" s="1">
        <f t="shared" si="16"/>
        <v>2025</v>
      </c>
      <c r="I252" s="1">
        <f t="shared" si="16"/>
        <v>2026</v>
      </c>
      <c r="J252" s="1">
        <f t="shared" si="16"/>
        <v>2027</v>
      </c>
      <c r="K252" s="1">
        <f t="shared" si="16"/>
        <v>2028</v>
      </c>
      <c r="L252" s="1">
        <f t="shared" si="16"/>
        <v>2029</v>
      </c>
      <c r="M252" s="1">
        <f t="shared" si="16"/>
        <v>2030</v>
      </c>
      <c r="N252" s="1">
        <f t="shared" si="16"/>
        <v>2031</v>
      </c>
      <c r="O252" s="1">
        <f t="shared" si="16"/>
        <v>2032</v>
      </c>
      <c r="P252" s="1">
        <f t="shared" si="16"/>
        <v>2033</v>
      </c>
      <c r="Q252" s="1">
        <f t="shared" si="16"/>
        <v>2034</v>
      </c>
      <c r="R252" s="1">
        <f t="shared" si="16"/>
        <v>2035</v>
      </c>
      <c r="S252" s="1">
        <f t="shared" si="16"/>
        <v>2036</v>
      </c>
      <c r="T252" s="1">
        <f t="shared" si="16"/>
        <v>2037</v>
      </c>
      <c r="U252" s="1">
        <f t="shared" si="16"/>
        <v>2038</v>
      </c>
      <c r="V252" s="1">
        <f t="shared" si="16"/>
        <v>2039</v>
      </c>
      <c r="W252" s="1">
        <f t="shared" si="16"/>
        <v>2040</v>
      </c>
      <c r="X252" s="1">
        <f t="shared" si="16"/>
        <v>2041</v>
      </c>
      <c r="Y252" s="1">
        <f t="shared" si="16"/>
        <v>2042</v>
      </c>
      <c r="Z252" s="1">
        <f t="shared" si="16"/>
        <v>2043</v>
      </c>
      <c r="AA252" s="1">
        <f t="shared" si="16"/>
        <v>2044</v>
      </c>
      <c r="AB252" s="1">
        <f t="shared" si="16"/>
        <v>2045</v>
      </c>
      <c r="AC252" s="1">
        <f t="shared" si="16"/>
        <v>2046</v>
      </c>
      <c r="AD252" s="1">
        <f t="shared" si="16"/>
        <v>2047</v>
      </c>
      <c r="AE252" s="1">
        <f t="shared" si="16"/>
        <v>2048</v>
      </c>
      <c r="AF252" s="1">
        <f t="shared" si="16"/>
        <v>2049</v>
      </c>
      <c r="AG252" s="1">
        <f t="shared" si="16"/>
        <v>2050</v>
      </c>
    </row>
    <row r="253" spans="1:33" x14ac:dyDescent="0.25">
      <c r="A253" s="4" t="s">
        <v>16</v>
      </c>
      <c r="B253" s="4" t="s">
        <v>41</v>
      </c>
      <c r="C253" s="15">
        <v>5722.4942550239703</v>
      </c>
      <c r="D253" s="15">
        <v>7157.0061427466617</v>
      </c>
      <c r="E253" s="15">
        <v>6968.0399826239563</v>
      </c>
      <c r="F253" s="15">
        <v>7537.740571948013</v>
      </c>
      <c r="G253" s="15">
        <v>7341.1699955657068</v>
      </c>
      <c r="H253" s="15">
        <v>8047.9787597144996</v>
      </c>
      <c r="I253" s="15">
        <v>8934.886970887299</v>
      </c>
      <c r="J253" s="15">
        <v>9248.4244441455739</v>
      </c>
      <c r="K253" s="15">
        <v>9773.5537829985988</v>
      </c>
      <c r="L253" s="15">
        <v>9729.9822674277802</v>
      </c>
      <c r="M253" s="15">
        <v>12035.880981455184</v>
      </c>
      <c r="N253" s="15">
        <v>14618.910254205835</v>
      </c>
      <c r="O253" s="15">
        <v>14019.296170659047</v>
      </c>
      <c r="P253" s="15">
        <v>15345.951951354229</v>
      </c>
      <c r="Q253" s="15">
        <v>16818.900846292567</v>
      </c>
      <c r="R253" s="15">
        <v>17794.863685830736</v>
      </c>
      <c r="S253" s="15">
        <v>19359.912421498037</v>
      </c>
      <c r="T253" s="15">
        <v>19817.593367821941</v>
      </c>
      <c r="U253" s="15">
        <v>20466.043834444641</v>
      </c>
      <c r="V253" s="15">
        <v>21518.378033973389</v>
      </c>
      <c r="W253" s="15">
        <v>22172.539161616805</v>
      </c>
      <c r="X253" s="15">
        <v>24300.818267241048</v>
      </c>
      <c r="Y253" s="15">
        <v>23731.759089418723</v>
      </c>
      <c r="Z253" s="15">
        <v>24784.645889465264</v>
      </c>
      <c r="AA253" s="15">
        <v>25248.2025028426</v>
      </c>
      <c r="AB253" s="15">
        <v>25121.8511172736</v>
      </c>
      <c r="AC253" s="15">
        <v>25386.103700853182</v>
      </c>
      <c r="AD253" s="15">
        <v>27006.943144988538</v>
      </c>
      <c r="AE253" s="15">
        <v>27038.011872942716</v>
      </c>
      <c r="AF253" s="15">
        <v>27538.030737156103</v>
      </c>
      <c r="AG253" s="15">
        <v>27495.901199510885</v>
      </c>
    </row>
    <row r="254" spans="1:33" x14ac:dyDescent="0.25">
      <c r="A254" s="4" t="s">
        <v>17</v>
      </c>
      <c r="B254" s="4" t="s">
        <v>41</v>
      </c>
      <c r="C254" s="15">
        <v>3238.7217087249142</v>
      </c>
      <c r="D254" s="15">
        <v>3251.5537215603977</v>
      </c>
      <c r="E254" s="15">
        <v>3339.0457428046366</v>
      </c>
      <c r="F254" s="15">
        <v>3393.9518755960371</v>
      </c>
      <c r="G254" s="15">
        <v>3490.0609151639414</v>
      </c>
      <c r="H254" s="15">
        <v>3636.5752143400218</v>
      </c>
      <c r="I254" s="15">
        <v>3765.6277373362491</v>
      </c>
      <c r="J254" s="15">
        <v>3766.8198753520746</v>
      </c>
      <c r="K254" s="15">
        <v>3891.5536188244823</v>
      </c>
      <c r="L254" s="15">
        <v>3982.0849534124904</v>
      </c>
      <c r="M254" s="15">
        <v>4446.958383118782</v>
      </c>
      <c r="N254" s="15">
        <v>4585.3281622772847</v>
      </c>
      <c r="O254" s="15">
        <v>4664.5941889047253</v>
      </c>
      <c r="P254" s="15">
        <v>4860.8225488138714</v>
      </c>
      <c r="Q254" s="15">
        <v>5080.4070697138668</v>
      </c>
      <c r="R254" s="15">
        <v>5471.2364804424815</v>
      </c>
      <c r="S254" s="15">
        <v>5769.1748875031108</v>
      </c>
      <c r="T254" s="15">
        <v>5923.178252482764</v>
      </c>
      <c r="U254" s="15">
        <v>6138.5536957643581</v>
      </c>
      <c r="V254" s="15">
        <v>6318.7622729155655</v>
      </c>
      <c r="W254" s="15">
        <v>6542.9530135736186</v>
      </c>
      <c r="X254" s="15">
        <v>6805.471394655724</v>
      </c>
      <c r="Y254" s="15">
        <v>6965.9492799407744</v>
      </c>
      <c r="Z254" s="15">
        <v>7142.4372002395803</v>
      </c>
      <c r="AA254" s="15">
        <v>7323.5367702862386</v>
      </c>
      <c r="AB254" s="15">
        <v>7486.2050321849947</v>
      </c>
      <c r="AC254" s="15">
        <v>7640.5047411899905</v>
      </c>
      <c r="AD254" s="15">
        <v>7912.8150509220677</v>
      </c>
      <c r="AE254" s="15">
        <v>8071.9988653472437</v>
      </c>
      <c r="AF254" s="15">
        <v>8268.6829408404265</v>
      </c>
      <c r="AG254" s="15">
        <v>8341.3088630911006</v>
      </c>
    </row>
    <row r="255" spans="1:33" x14ac:dyDescent="0.25">
      <c r="A255" s="4" t="s">
        <v>18</v>
      </c>
      <c r="B255" s="4" t="s">
        <v>41</v>
      </c>
      <c r="C255" s="15">
        <v>3319.0989914997795</v>
      </c>
      <c r="D255" s="15">
        <v>3569.3828626118184</v>
      </c>
      <c r="E255" s="15">
        <v>4070.7508488385765</v>
      </c>
      <c r="F255" s="15">
        <v>4441.4892285643336</v>
      </c>
      <c r="G255" s="15">
        <v>4861.0239388709997</v>
      </c>
      <c r="H255" s="15">
        <v>5466.1419606848185</v>
      </c>
      <c r="I255" s="15">
        <v>6034.9982102466965</v>
      </c>
      <c r="J255" s="15">
        <v>6571.3505249714626</v>
      </c>
      <c r="K255" s="15">
        <v>7154.1863875968083</v>
      </c>
      <c r="L255" s="15">
        <v>7471.0823032024928</v>
      </c>
      <c r="M255" s="15">
        <v>8583.8374763362717</v>
      </c>
      <c r="N255" s="15">
        <v>8557.7064465334643</v>
      </c>
      <c r="O255" s="15">
        <v>8505.7170204345548</v>
      </c>
      <c r="P255" s="15">
        <v>8537.5568017068581</v>
      </c>
      <c r="Q255" s="15">
        <v>8589.5297975168542</v>
      </c>
      <c r="R255" s="15">
        <v>8248.8437262459156</v>
      </c>
      <c r="S255" s="15">
        <v>8004.1151313198106</v>
      </c>
      <c r="T255" s="15">
        <v>8093.8517574001662</v>
      </c>
      <c r="U255" s="15">
        <v>7929.8782681850043</v>
      </c>
      <c r="V255" s="15">
        <v>8170.3003442901208</v>
      </c>
      <c r="W255" s="15">
        <v>7996.5215291554823</v>
      </c>
      <c r="X255" s="15">
        <v>7993.4935672698448</v>
      </c>
      <c r="Y255" s="15">
        <v>8010.7586099522387</v>
      </c>
      <c r="Z255" s="15">
        <v>8039.7466033789869</v>
      </c>
      <c r="AA255" s="15">
        <v>8103.9022839558338</v>
      </c>
      <c r="AB255" s="15">
        <v>7911.1870473950576</v>
      </c>
      <c r="AC255" s="15">
        <v>7969.7180893116856</v>
      </c>
      <c r="AD255" s="15">
        <v>7961.8715984841647</v>
      </c>
      <c r="AE255" s="15">
        <v>8053.4950888542153</v>
      </c>
      <c r="AF255" s="15">
        <v>7963.7106971608455</v>
      </c>
      <c r="AG255" s="15">
        <v>8189.8752640823805</v>
      </c>
    </row>
    <row r="256" spans="1:33" x14ac:dyDescent="0.25">
      <c r="A256" s="4" t="s">
        <v>19</v>
      </c>
      <c r="B256" s="4" t="s">
        <v>41</v>
      </c>
      <c r="C256" s="15">
        <v>405.536</v>
      </c>
      <c r="D256" s="15">
        <v>168.60399999999998</v>
      </c>
      <c r="E256" s="15">
        <v>84</v>
      </c>
      <c r="F256" s="15">
        <v>100.29</v>
      </c>
      <c r="G256" s="15">
        <v>0</v>
      </c>
      <c r="H256" s="15">
        <v>48.423999999999999</v>
      </c>
      <c r="I256" s="15">
        <v>49.467999999999996</v>
      </c>
      <c r="J256" s="15">
        <v>112.39999999999999</v>
      </c>
      <c r="K256" s="15">
        <v>34.5</v>
      </c>
      <c r="L256" s="15">
        <v>9.1152000000000015</v>
      </c>
      <c r="M256" s="15">
        <v>78.615200000000002</v>
      </c>
      <c r="N256" s="15">
        <v>103.904</v>
      </c>
      <c r="O256" s="15">
        <v>136.72</v>
      </c>
      <c r="P256" s="15">
        <v>11.984999999999999</v>
      </c>
      <c r="Q256" s="15">
        <v>0.22500000000000001</v>
      </c>
      <c r="R256" s="15">
        <v>0.35699999999999998</v>
      </c>
      <c r="S256" s="15">
        <v>0.41200000000000003</v>
      </c>
      <c r="T256" s="15">
        <v>0</v>
      </c>
      <c r="U256" s="15">
        <v>0</v>
      </c>
      <c r="V256" s="15">
        <v>0</v>
      </c>
      <c r="W256" s="15">
        <v>0.82799999999999996</v>
      </c>
      <c r="X256" s="15">
        <v>0.82799999999999996</v>
      </c>
      <c r="Y256" s="15">
        <v>1.89</v>
      </c>
      <c r="Z256" s="15">
        <v>0.91999999999999993</v>
      </c>
      <c r="AA256" s="15">
        <v>0</v>
      </c>
      <c r="AB256" s="15">
        <v>13.695</v>
      </c>
      <c r="AC256" s="15">
        <v>0</v>
      </c>
      <c r="AD256" s="15">
        <v>0</v>
      </c>
      <c r="AE256" s="15">
        <v>13.245000000000001</v>
      </c>
      <c r="AF256" s="15">
        <v>0</v>
      </c>
      <c r="AG256" s="15">
        <v>0</v>
      </c>
    </row>
    <row r="258" spans="1:33" x14ac:dyDescent="0.25">
      <c r="A258" s="1" t="s">
        <v>28</v>
      </c>
      <c r="B258" s="1"/>
      <c r="C258" s="1">
        <f>C252</f>
        <v>2020</v>
      </c>
      <c r="D258" s="1">
        <f t="shared" ref="D258:AG258" si="17">D252</f>
        <v>2021</v>
      </c>
      <c r="E258" s="1">
        <f t="shared" si="17"/>
        <v>2022</v>
      </c>
      <c r="F258" s="1">
        <f t="shared" si="17"/>
        <v>2023</v>
      </c>
      <c r="G258" s="1">
        <f t="shared" si="17"/>
        <v>2024</v>
      </c>
      <c r="H258" s="1">
        <f t="shared" si="17"/>
        <v>2025</v>
      </c>
      <c r="I258" s="1">
        <f t="shared" si="17"/>
        <v>2026</v>
      </c>
      <c r="J258" s="1">
        <f t="shared" si="17"/>
        <v>2027</v>
      </c>
      <c r="K258" s="1">
        <f t="shared" si="17"/>
        <v>2028</v>
      </c>
      <c r="L258" s="1">
        <f t="shared" si="17"/>
        <v>2029</v>
      </c>
      <c r="M258" s="1">
        <f t="shared" si="17"/>
        <v>2030</v>
      </c>
      <c r="N258" s="1">
        <f t="shared" si="17"/>
        <v>2031</v>
      </c>
      <c r="O258" s="1">
        <f t="shared" si="17"/>
        <v>2032</v>
      </c>
      <c r="P258" s="1">
        <f t="shared" si="17"/>
        <v>2033</v>
      </c>
      <c r="Q258" s="1">
        <f t="shared" si="17"/>
        <v>2034</v>
      </c>
      <c r="R258" s="1">
        <f t="shared" si="17"/>
        <v>2035</v>
      </c>
      <c r="S258" s="1">
        <f t="shared" si="17"/>
        <v>2036</v>
      </c>
      <c r="T258" s="1">
        <f t="shared" si="17"/>
        <v>2037</v>
      </c>
      <c r="U258" s="1">
        <f t="shared" si="17"/>
        <v>2038</v>
      </c>
      <c r="V258" s="1">
        <f t="shared" si="17"/>
        <v>2039</v>
      </c>
      <c r="W258" s="1">
        <f t="shared" si="17"/>
        <v>2040</v>
      </c>
      <c r="X258" s="1">
        <f t="shared" si="17"/>
        <v>2041</v>
      </c>
      <c r="Y258" s="1">
        <f t="shared" si="17"/>
        <v>2042</v>
      </c>
      <c r="Z258" s="1">
        <f t="shared" si="17"/>
        <v>2043</v>
      </c>
      <c r="AA258" s="1">
        <f t="shared" si="17"/>
        <v>2044</v>
      </c>
      <c r="AB258" s="1">
        <f t="shared" si="17"/>
        <v>2045</v>
      </c>
      <c r="AC258" s="1">
        <f t="shared" si="17"/>
        <v>2046</v>
      </c>
      <c r="AD258" s="1">
        <f t="shared" si="17"/>
        <v>2047</v>
      </c>
      <c r="AE258" s="1">
        <f t="shared" si="17"/>
        <v>2048</v>
      </c>
      <c r="AF258" s="1">
        <f t="shared" si="17"/>
        <v>2049</v>
      </c>
      <c r="AG258" s="1">
        <f t="shared" si="17"/>
        <v>2050</v>
      </c>
    </row>
    <row r="259" spans="1:33" x14ac:dyDescent="0.25">
      <c r="A259" s="4" t="str">
        <f>A253</f>
        <v>Capex</v>
      </c>
      <c r="B259" s="4" t="s">
        <v>41</v>
      </c>
      <c r="C259" s="15">
        <v>4076.986823626783</v>
      </c>
      <c r="D259" s="15">
        <v>5126.8352036878296</v>
      </c>
      <c r="E259" s="15">
        <v>5422.1156327108965</v>
      </c>
      <c r="F259" s="15">
        <v>6125.8169371739532</v>
      </c>
      <c r="G259" s="15">
        <v>5999.4969378979667</v>
      </c>
      <c r="H259" s="15">
        <v>6654.7777203476508</v>
      </c>
      <c r="I259" s="15">
        <v>7612.9044309896244</v>
      </c>
      <c r="J259" s="15">
        <v>7815.8508999771639</v>
      </c>
      <c r="K259" s="15">
        <v>7838.319990932172</v>
      </c>
      <c r="L259" s="15">
        <v>7390.7453048711277</v>
      </c>
      <c r="M259" s="15">
        <v>10008.111890462438</v>
      </c>
      <c r="N259" s="15">
        <v>12161.539858820044</v>
      </c>
      <c r="O259" s="15">
        <v>11443.369867355817</v>
      </c>
      <c r="P259" s="15">
        <v>10942.859114664989</v>
      </c>
      <c r="Q259" s="15">
        <v>13182.024031676789</v>
      </c>
      <c r="R259" s="15">
        <v>13422.100855702985</v>
      </c>
      <c r="S259" s="15">
        <v>14262.455890697718</v>
      </c>
      <c r="T259" s="15">
        <v>14187.872465841308</v>
      </c>
      <c r="U259" s="15">
        <v>14231.030318482641</v>
      </c>
      <c r="V259" s="15">
        <v>14800.836573410088</v>
      </c>
      <c r="W259" s="15">
        <v>14437.542311258418</v>
      </c>
      <c r="X259" s="15">
        <v>16984.48608991424</v>
      </c>
      <c r="Y259" s="15">
        <v>16072.838189299229</v>
      </c>
      <c r="Z259" s="15">
        <v>16740.786133048339</v>
      </c>
      <c r="AA259" s="15">
        <v>16700.515089703145</v>
      </c>
      <c r="AB259" s="15">
        <v>16662.840672586295</v>
      </c>
      <c r="AC259" s="15">
        <v>16503.298705610738</v>
      </c>
      <c r="AD259" s="15">
        <v>18030.246955110051</v>
      </c>
      <c r="AE259" s="15">
        <v>17657.604766189506</v>
      </c>
      <c r="AF259" s="15">
        <v>17665.734037507038</v>
      </c>
      <c r="AG259" s="15">
        <v>17363.671270867282</v>
      </c>
    </row>
    <row r="260" spans="1:33" x14ac:dyDescent="0.25">
      <c r="A260" s="4" t="str">
        <f>A254</f>
        <v>Opex</v>
      </c>
      <c r="B260" s="4" t="s">
        <v>41</v>
      </c>
      <c r="C260" s="15">
        <v>-142.6753268832299</v>
      </c>
      <c r="D260" s="15">
        <v>-156.82784567751014</v>
      </c>
      <c r="E260" s="15">
        <v>-94.990233049029939</v>
      </c>
      <c r="F260" s="15">
        <v>-61.358627082225212</v>
      </c>
      <c r="G260" s="15">
        <v>15.153907260682445</v>
      </c>
      <c r="H260" s="15">
        <v>130.23262009458222</v>
      </c>
      <c r="I260" s="15">
        <v>226.21141193758649</v>
      </c>
      <c r="J260" s="15">
        <v>163.89015236984915</v>
      </c>
      <c r="K260" s="15">
        <v>235.72154082172938</v>
      </c>
      <c r="L260" s="15">
        <v>209.1765883590333</v>
      </c>
      <c r="M260" s="15">
        <v>622.98086721878417</v>
      </c>
      <c r="N260" s="15">
        <v>642.33315876000916</v>
      </c>
      <c r="O260" s="15">
        <v>708.36470039226242</v>
      </c>
      <c r="P260" s="15">
        <v>740.9216273942593</v>
      </c>
      <c r="Q260" s="15">
        <v>916.42678368897487</v>
      </c>
      <c r="R260" s="15">
        <v>1161.7261868802407</v>
      </c>
      <c r="S260" s="15">
        <v>1371.0528540158284</v>
      </c>
      <c r="T260" s="15">
        <v>1350.4421974929264</v>
      </c>
      <c r="U260" s="15">
        <v>1487.3726349933022</v>
      </c>
      <c r="V260" s="15">
        <v>1513.7516789856709</v>
      </c>
      <c r="W260" s="15">
        <v>1636.0967353577526</v>
      </c>
      <c r="X260" s="15">
        <v>1811.9097166044648</v>
      </c>
      <c r="Y260" s="15">
        <v>1854.4711533163691</v>
      </c>
      <c r="Z260" s="15">
        <v>1875.6861423491537</v>
      </c>
      <c r="AA260" s="15">
        <v>1954.4569740078541</v>
      </c>
      <c r="AB260" s="15">
        <v>2039.8881849540103</v>
      </c>
      <c r="AC260" s="15">
        <v>2093.109467344716</v>
      </c>
      <c r="AD260" s="15">
        <v>2334.1990025703553</v>
      </c>
      <c r="AE260" s="15">
        <v>2380.9525692594225</v>
      </c>
      <c r="AF260" s="15">
        <v>2457.8795197509435</v>
      </c>
      <c r="AG260" s="15">
        <v>2447.7288649469992</v>
      </c>
    </row>
    <row r="261" spans="1:33" x14ac:dyDescent="0.25">
      <c r="A261" s="4" t="str">
        <f>A255</f>
        <v>Fuel Cost</v>
      </c>
      <c r="B261" s="4" t="s">
        <v>41</v>
      </c>
      <c r="C261" s="15">
        <v>-486.95974643746558</v>
      </c>
      <c r="D261" s="15">
        <v>-339.50640943655117</v>
      </c>
      <c r="E261" s="15">
        <v>16.973371060389127</v>
      </c>
      <c r="F261" s="15">
        <v>252.30150108422822</v>
      </c>
      <c r="G261" s="15">
        <v>470.53045919499891</v>
      </c>
      <c r="H261" s="15">
        <v>836.97405407589849</v>
      </c>
      <c r="I261" s="15">
        <v>1182.2373214514064</v>
      </c>
      <c r="J261" s="15">
        <v>1495.2004831478625</v>
      </c>
      <c r="K261" s="15">
        <v>1885.9806990734096</v>
      </c>
      <c r="L261" s="15">
        <v>2074.6487087534924</v>
      </c>
      <c r="M261" s="15">
        <v>2946.5390569572719</v>
      </c>
      <c r="N261" s="15">
        <v>2610.0027617834639</v>
      </c>
      <c r="O261" s="15">
        <v>2110.8295990845554</v>
      </c>
      <c r="P261" s="15">
        <v>2119.8884400668585</v>
      </c>
      <c r="Q261" s="15">
        <v>1657.0426655268539</v>
      </c>
      <c r="R261" s="15">
        <v>1168.1969877979154</v>
      </c>
      <c r="S261" s="15">
        <v>430.09658927260989</v>
      </c>
      <c r="T261" s="15">
        <v>340.38655443076732</v>
      </c>
      <c r="U261" s="15">
        <v>-136.83168867499535</v>
      </c>
      <c r="V261" s="15">
        <v>-247.58402944987938</v>
      </c>
      <c r="W261" s="15">
        <v>-543.78688051451627</v>
      </c>
      <c r="X261" s="15">
        <v>-919.81519693015616</v>
      </c>
      <c r="Y261" s="15">
        <v>-1160.8473329377639</v>
      </c>
      <c r="Z261" s="15">
        <v>-1431.5751451510123</v>
      </c>
      <c r="AA261" s="15">
        <v>-1638.2789159641661</v>
      </c>
      <c r="AB261" s="15">
        <v>-2146.6481406149423</v>
      </c>
      <c r="AC261" s="15">
        <v>-2352.367821128315</v>
      </c>
      <c r="AD261" s="15">
        <v>-2594.1699324058327</v>
      </c>
      <c r="AE261" s="15">
        <v>-2764.4549336757864</v>
      </c>
      <c r="AF261" s="15">
        <v>-3061.6927919091549</v>
      </c>
      <c r="AG261" s="15">
        <v>-2881.7026695076183</v>
      </c>
    </row>
    <row r="262" spans="1:33" x14ac:dyDescent="0.25">
      <c r="A262" s="4" t="str">
        <f>A256</f>
        <v>Retirement Cost</v>
      </c>
      <c r="B262" s="4" t="s">
        <v>41</v>
      </c>
      <c r="C262" s="15">
        <v>405.536</v>
      </c>
      <c r="D262" s="15">
        <v>168.208</v>
      </c>
      <c r="E262" s="15">
        <v>84</v>
      </c>
      <c r="F262" s="15">
        <v>100.29</v>
      </c>
      <c r="G262" s="15">
        <v>-8.4239999999999995</v>
      </c>
      <c r="H262" s="15">
        <v>40.216000000000001</v>
      </c>
      <c r="I262" s="15">
        <v>49.467999999999996</v>
      </c>
      <c r="J262" s="15">
        <v>112.39999999999999</v>
      </c>
      <c r="K262" s="15">
        <v>25.384799999999998</v>
      </c>
      <c r="L262" s="15">
        <v>0</v>
      </c>
      <c r="M262" s="15">
        <v>78.615200000000002</v>
      </c>
      <c r="N262" s="15">
        <v>103.904</v>
      </c>
      <c r="O262" s="15">
        <v>96.295999999999992</v>
      </c>
      <c r="P262" s="15">
        <v>-20.800000000000004</v>
      </c>
      <c r="Q262" s="15">
        <v>-30.16</v>
      </c>
      <c r="R262" s="15">
        <v>-29.68</v>
      </c>
      <c r="S262" s="15">
        <v>-32</v>
      </c>
      <c r="T262" s="15">
        <v>-32</v>
      </c>
      <c r="U262" s="15">
        <v>-32</v>
      </c>
      <c r="V262" s="15">
        <v>-32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13.245000000000001</v>
      </c>
      <c r="AC262" s="15">
        <v>0</v>
      </c>
      <c r="AD262" s="15">
        <v>0</v>
      </c>
      <c r="AE262" s="15">
        <v>13.245000000000001</v>
      </c>
      <c r="AF262" s="15">
        <v>0</v>
      </c>
      <c r="AG262" s="15">
        <v>0</v>
      </c>
    </row>
    <row r="281" spans="1:33" ht="18.75" x14ac:dyDescent="0.3">
      <c r="A281" s="11" t="s">
        <v>98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21">
        <v>0</v>
      </c>
    </row>
    <row r="282" spans="1:33" ht="34.5" customHeight="1" x14ac:dyDescent="0.25">
      <c r="A282" s="24" t="s">
        <v>25</v>
      </c>
      <c r="B282" s="24"/>
      <c r="C282" s="15" t="s">
        <v>44</v>
      </c>
      <c r="D282" s="15" t="s">
        <v>60</v>
      </c>
    </row>
    <row r="283" spans="1:33" x14ac:dyDescent="0.25">
      <c r="A283" s="19">
        <v>0.1</v>
      </c>
      <c r="B283" s="24" t="s">
        <v>61</v>
      </c>
      <c r="C283" s="15">
        <v>128.19484101545976</v>
      </c>
      <c r="D283" s="15">
        <v>237.73082797164042</v>
      </c>
    </row>
    <row r="284" spans="1:33" x14ac:dyDescent="0.25">
      <c r="A284" s="19">
        <v>7.0000000000000007E-2</v>
      </c>
      <c r="B284" s="24" t="s">
        <v>61</v>
      </c>
      <c r="C284" s="15">
        <v>171.73862491822678</v>
      </c>
      <c r="D284" s="15">
        <v>296.823285068323</v>
      </c>
    </row>
    <row r="285" spans="1:33" x14ac:dyDescent="0.25">
      <c r="A285" s="19">
        <v>0.03</v>
      </c>
      <c r="B285" s="24" t="s">
        <v>61</v>
      </c>
      <c r="C285" s="15">
        <v>276.49262757788546</v>
      </c>
      <c r="D285" s="15">
        <v>432.16862881950004</v>
      </c>
    </row>
    <row r="286" spans="1:33" x14ac:dyDescent="0.25">
      <c r="A286" s="19">
        <v>0</v>
      </c>
      <c r="B286" s="24" t="s">
        <v>61</v>
      </c>
      <c r="C286" s="15">
        <v>429.40127437068497</v>
      </c>
      <c r="D286" s="15">
        <v>619.32774514296875</v>
      </c>
    </row>
    <row r="287" spans="1:33" x14ac:dyDescent="0.25">
      <c r="B287" s="1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6"/>
  <sheetViews>
    <sheetView topLeftCell="A238" zoomScale="70" zoomScaleNormal="70" workbookViewId="0">
      <selection activeCell="J281" sqref="J281"/>
    </sheetView>
  </sheetViews>
  <sheetFormatPr defaultRowHeight="15" x14ac:dyDescent="0.25"/>
  <cols>
    <col min="1" max="1" width="41.28515625" style="4" customWidth="1"/>
    <col min="2" max="2" width="6.140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65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8" t="s">
        <v>99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x14ac:dyDescent="0.25">
      <c r="A3" s="1" t="s">
        <v>11</v>
      </c>
      <c r="B3" s="1"/>
      <c r="C3" s="1">
        <v>2020</v>
      </c>
      <c r="D3" s="1">
        <v>2021</v>
      </c>
      <c r="E3" s="1">
        <v>2022</v>
      </c>
      <c r="F3" s="1">
        <v>2023</v>
      </c>
      <c r="G3" s="1">
        <v>2024</v>
      </c>
      <c r="H3" s="1">
        <v>2025</v>
      </c>
      <c r="I3" s="1">
        <v>2026</v>
      </c>
      <c r="J3" s="1">
        <v>2027</v>
      </c>
      <c r="K3" s="1">
        <v>2028</v>
      </c>
      <c r="L3" s="1">
        <v>2029</v>
      </c>
      <c r="M3" s="1">
        <v>2030</v>
      </c>
      <c r="N3" s="1">
        <v>2031</v>
      </c>
      <c r="O3" s="1">
        <v>2032</v>
      </c>
      <c r="P3" s="1">
        <v>2033</v>
      </c>
      <c r="Q3" s="1">
        <v>2034</v>
      </c>
      <c r="R3" s="1">
        <v>2035</v>
      </c>
      <c r="S3" s="1">
        <v>2036</v>
      </c>
      <c r="T3" s="1">
        <v>2037</v>
      </c>
      <c r="U3" s="1">
        <v>2038</v>
      </c>
      <c r="V3" s="1">
        <v>2039</v>
      </c>
      <c r="W3" s="1">
        <v>2040</v>
      </c>
      <c r="X3" s="1">
        <v>2041</v>
      </c>
      <c r="Y3" s="1">
        <v>2042</v>
      </c>
      <c r="Z3" s="1">
        <v>2043</v>
      </c>
      <c r="AA3" s="1">
        <v>2044</v>
      </c>
      <c r="AB3" s="1">
        <v>2045</v>
      </c>
      <c r="AC3" s="1">
        <v>2046</v>
      </c>
      <c r="AD3" s="1">
        <v>2047</v>
      </c>
      <c r="AE3" s="1">
        <v>2048</v>
      </c>
      <c r="AF3" s="1">
        <v>2049</v>
      </c>
      <c r="AG3" s="1">
        <v>2050</v>
      </c>
    </row>
    <row r="4" spans="1:33" x14ac:dyDescent="0.25">
      <c r="A4" s="4" t="s">
        <v>24</v>
      </c>
      <c r="B4" s="4" t="s">
        <v>42</v>
      </c>
      <c r="C4" s="15">
        <v>215.58902570539107</v>
      </c>
      <c r="D4" s="15">
        <v>220.16175796011831</v>
      </c>
      <c r="E4" s="15">
        <v>226.27341099681189</v>
      </c>
      <c r="F4" s="15">
        <v>231.02251231849101</v>
      </c>
      <c r="G4" s="15">
        <v>235.10269980752196</v>
      </c>
      <c r="H4" s="15">
        <v>240.79925205954518</v>
      </c>
      <c r="I4" s="15">
        <v>244.9065694071503</v>
      </c>
      <c r="J4" s="15">
        <v>248.84479038586198</v>
      </c>
      <c r="K4" s="15">
        <v>254.77885897461331</v>
      </c>
      <c r="L4" s="15">
        <v>263.51083730161298</v>
      </c>
      <c r="M4" s="15">
        <v>276.46883310135155</v>
      </c>
      <c r="N4" s="15">
        <v>287.02712603354502</v>
      </c>
      <c r="O4" s="15">
        <v>297.54649143994556</v>
      </c>
      <c r="P4" s="15">
        <v>308.99342470555331</v>
      </c>
      <c r="Q4" s="15">
        <v>317.83110205472343</v>
      </c>
      <c r="R4" s="15">
        <v>329.39769312371641</v>
      </c>
      <c r="S4" s="15">
        <v>341.27942889772243</v>
      </c>
      <c r="T4" s="15">
        <v>348.99140755823117</v>
      </c>
      <c r="U4" s="15">
        <v>354.93601251589592</v>
      </c>
      <c r="V4" s="15">
        <v>365.85486039901258</v>
      </c>
      <c r="W4" s="15">
        <v>376.06574134534264</v>
      </c>
      <c r="X4" s="15">
        <v>385.49559749013633</v>
      </c>
      <c r="Y4" s="15">
        <v>395.48298209555639</v>
      </c>
      <c r="Z4" s="15">
        <v>406.00765406054933</v>
      </c>
      <c r="AA4" s="15">
        <v>417.54521069744544</v>
      </c>
      <c r="AB4" s="15">
        <v>425.98850242992552</v>
      </c>
      <c r="AC4" s="15">
        <v>434.41906992458604</v>
      </c>
      <c r="AD4" s="15">
        <v>444.00492775139827</v>
      </c>
      <c r="AE4" s="15">
        <v>453.93455823107627</v>
      </c>
      <c r="AF4" s="15">
        <v>464.98546572993041</v>
      </c>
      <c r="AG4" s="15">
        <v>474.31901641444063</v>
      </c>
    </row>
    <row r="5" spans="1:33" x14ac:dyDescent="0.25"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x14ac:dyDescent="0.25">
      <c r="A6" s="1" t="s">
        <v>10</v>
      </c>
      <c r="B6" s="1"/>
      <c r="C6" s="17">
        <v>2020</v>
      </c>
      <c r="D6" s="17">
        <v>2021</v>
      </c>
      <c r="E6" s="17">
        <v>2022</v>
      </c>
      <c r="F6" s="17">
        <v>2023</v>
      </c>
      <c r="G6" s="17">
        <v>2024</v>
      </c>
      <c r="H6" s="17">
        <v>2025</v>
      </c>
      <c r="I6" s="17">
        <v>2026</v>
      </c>
      <c r="J6" s="17">
        <v>2027</v>
      </c>
      <c r="K6" s="17">
        <v>2028</v>
      </c>
      <c r="L6" s="17">
        <v>2029</v>
      </c>
      <c r="M6" s="17">
        <v>2030</v>
      </c>
      <c r="N6" s="17">
        <v>2031</v>
      </c>
      <c r="O6" s="17">
        <v>2032</v>
      </c>
      <c r="P6" s="17">
        <v>2033</v>
      </c>
      <c r="Q6" s="17">
        <v>2034</v>
      </c>
      <c r="R6" s="17">
        <v>2035</v>
      </c>
      <c r="S6" s="17">
        <v>2036</v>
      </c>
      <c r="T6" s="17">
        <v>2037</v>
      </c>
      <c r="U6" s="17">
        <v>2038</v>
      </c>
      <c r="V6" s="17">
        <v>2039</v>
      </c>
      <c r="W6" s="17">
        <v>2040</v>
      </c>
      <c r="X6" s="17">
        <v>2041</v>
      </c>
      <c r="Y6" s="17">
        <v>2042</v>
      </c>
      <c r="Z6" s="17">
        <v>2043</v>
      </c>
      <c r="AA6" s="17">
        <v>2044</v>
      </c>
      <c r="AB6" s="17">
        <v>2045</v>
      </c>
      <c r="AC6" s="17">
        <v>2046</v>
      </c>
      <c r="AD6" s="17">
        <v>2047</v>
      </c>
      <c r="AE6" s="17">
        <v>2048</v>
      </c>
      <c r="AF6" s="17">
        <v>2049</v>
      </c>
      <c r="AG6" s="17">
        <v>2050</v>
      </c>
    </row>
    <row r="7" spans="1:33" x14ac:dyDescent="0.25">
      <c r="A7" s="4" t="s">
        <v>24</v>
      </c>
      <c r="B7" s="4" t="s">
        <v>42</v>
      </c>
      <c r="C7" s="15">
        <v>-2.8166007202307526</v>
      </c>
      <c r="D7" s="15">
        <v>-2.913982847563517</v>
      </c>
      <c r="E7" s="15">
        <v>-3.3206810148770103</v>
      </c>
      <c r="F7" s="15">
        <v>-4.495193197602191</v>
      </c>
      <c r="G7" s="15">
        <v>-7.2306133877850129</v>
      </c>
      <c r="H7" s="15">
        <v>-8.6122322238091158</v>
      </c>
      <c r="I7" s="15">
        <v>-11.883017355288302</v>
      </c>
      <c r="J7" s="15">
        <v>-14.831175637545186</v>
      </c>
      <c r="K7" s="15">
        <v>-16.014127686997227</v>
      </c>
      <c r="L7" s="15">
        <v>-15.462618570964935</v>
      </c>
      <c r="M7" s="15">
        <v>-11.047970448587989</v>
      </c>
      <c r="N7" s="15">
        <v>-10.824698465537551</v>
      </c>
      <c r="O7" s="15">
        <v>-9.9056639481455591</v>
      </c>
      <c r="P7" s="15">
        <v>-9.0472005114728518</v>
      </c>
      <c r="Q7" s="15">
        <v>-10.539888276288025</v>
      </c>
      <c r="R7" s="15">
        <v>-10.154184172130783</v>
      </c>
      <c r="S7" s="15">
        <v>-8.7638300468815942</v>
      </c>
      <c r="T7" s="15">
        <v>-11.389216171808187</v>
      </c>
      <c r="U7" s="15">
        <v>-16.118838642817195</v>
      </c>
      <c r="V7" s="15">
        <v>-16.48025939574228</v>
      </c>
      <c r="W7" s="15">
        <v>-17.131624906222896</v>
      </c>
      <c r="X7" s="15">
        <v>-17.569258328550859</v>
      </c>
      <c r="Y7" s="15">
        <v>-17.366435474450157</v>
      </c>
      <c r="Z7" s="15">
        <v>-18.385980000404288</v>
      </c>
      <c r="AA7" s="15">
        <v>-18.637025111669629</v>
      </c>
      <c r="AB7" s="15">
        <v>-17.591868636872789</v>
      </c>
      <c r="AC7" s="15">
        <v>-17.05030369376226</v>
      </c>
      <c r="AD7" s="15">
        <v>-15.219835849464175</v>
      </c>
      <c r="AE7" s="15">
        <v>-15.148973463764207</v>
      </c>
      <c r="AF7" s="15">
        <v>-12.885365080424208</v>
      </c>
      <c r="AG7" s="15">
        <v>-12.104128700375668</v>
      </c>
    </row>
    <row r="17" spans="1:33" x14ac:dyDescent="0.25">
      <c r="B17" s="26"/>
    </row>
    <row r="24" spans="1:33" ht="18.75" x14ac:dyDescent="0.3">
      <c r="A24" s="18" t="s">
        <v>100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20">
        <v>0</v>
      </c>
    </row>
    <row r="25" spans="1:33" x14ac:dyDescent="0.25">
      <c r="A25" s="1" t="s">
        <v>26</v>
      </c>
      <c r="B25" s="1"/>
      <c r="C25" s="1">
        <f>C3</f>
        <v>2020</v>
      </c>
      <c r="D25" s="1">
        <f t="shared" ref="D25:AG25" si="0">D3</f>
        <v>2021</v>
      </c>
      <c r="E25" s="1">
        <f t="shared" si="0"/>
        <v>2022</v>
      </c>
      <c r="F25" s="1">
        <f t="shared" si="0"/>
        <v>2023</v>
      </c>
      <c r="G25" s="1">
        <f t="shared" si="0"/>
        <v>2024</v>
      </c>
      <c r="H25" s="1">
        <f t="shared" si="0"/>
        <v>2025</v>
      </c>
      <c r="I25" s="1">
        <f t="shared" si="0"/>
        <v>2026</v>
      </c>
      <c r="J25" s="1">
        <f t="shared" si="0"/>
        <v>2027</v>
      </c>
      <c r="K25" s="1">
        <f t="shared" si="0"/>
        <v>2028</v>
      </c>
      <c r="L25" s="1">
        <f t="shared" si="0"/>
        <v>2029</v>
      </c>
      <c r="M25" s="1">
        <f t="shared" si="0"/>
        <v>2030</v>
      </c>
      <c r="N25" s="1">
        <f t="shared" si="0"/>
        <v>2031</v>
      </c>
      <c r="O25" s="1">
        <f t="shared" si="0"/>
        <v>2032</v>
      </c>
      <c r="P25" s="1">
        <f t="shared" si="0"/>
        <v>2033</v>
      </c>
      <c r="Q25" s="1">
        <f t="shared" si="0"/>
        <v>2034</v>
      </c>
      <c r="R25" s="1">
        <f t="shared" si="0"/>
        <v>2035</v>
      </c>
      <c r="S25" s="1">
        <f t="shared" si="0"/>
        <v>2036</v>
      </c>
      <c r="T25" s="1">
        <f t="shared" si="0"/>
        <v>2037</v>
      </c>
      <c r="U25" s="1">
        <f t="shared" si="0"/>
        <v>2038</v>
      </c>
      <c r="V25" s="1">
        <f t="shared" si="0"/>
        <v>2039</v>
      </c>
      <c r="W25" s="1">
        <f t="shared" si="0"/>
        <v>2040</v>
      </c>
      <c r="X25" s="1">
        <f t="shared" si="0"/>
        <v>2041</v>
      </c>
      <c r="Y25" s="1">
        <f t="shared" si="0"/>
        <v>2042</v>
      </c>
      <c r="Z25" s="1">
        <f t="shared" si="0"/>
        <v>2043</v>
      </c>
      <c r="AA25" s="1">
        <f t="shared" si="0"/>
        <v>2044</v>
      </c>
      <c r="AB25" s="1">
        <f t="shared" si="0"/>
        <v>2045</v>
      </c>
      <c r="AC25" s="1">
        <f t="shared" si="0"/>
        <v>2046</v>
      </c>
      <c r="AD25" s="1">
        <f t="shared" si="0"/>
        <v>2047</v>
      </c>
      <c r="AE25" s="1">
        <f t="shared" si="0"/>
        <v>2048</v>
      </c>
      <c r="AF25" s="1">
        <f t="shared" si="0"/>
        <v>2049</v>
      </c>
      <c r="AG25" s="1">
        <f t="shared" si="0"/>
        <v>2050</v>
      </c>
    </row>
    <row r="26" spans="1:33" x14ac:dyDescent="0.25">
      <c r="A26" s="4" t="s">
        <v>45</v>
      </c>
      <c r="B26" s="4" t="s">
        <v>31</v>
      </c>
      <c r="C26" s="15">
        <v>95357.683356600028</v>
      </c>
      <c r="D26" s="15">
        <v>84396.919867600009</v>
      </c>
      <c r="E26" s="15">
        <v>77443.32633679999</v>
      </c>
      <c r="F26" s="15">
        <v>66292.410961599991</v>
      </c>
      <c r="G26" s="15">
        <v>56374.371538999992</v>
      </c>
      <c r="H26" s="15">
        <v>56769.251982600006</v>
      </c>
      <c r="I26" s="15">
        <v>54142.988365999998</v>
      </c>
      <c r="J26" s="15">
        <v>53691.977564000001</v>
      </c>
      <c r="K26" s="15">
        <v>54466.877064</v>
      </c>
      <c r="L26" s="15">
        <v>54459.491941</v>
      </c>
      <c r="M26" s="15">
        <v>54641.5965</v>
      </c>
      <c r="N26" s="15">
        <v>51666.591500000002</v>
      </c>
      <c r="O26" s="15">
        <v>48911.8</v>
      </c>
      <c r="P26" s="15">
        <v>48587.963799999998</v>
      </c>
      <c r="Q26" s="15">
        <v>48606.651900000004</v>
      </c>
      <c r="R26" s="15">
        <v>47719.528599999998</v>
      </c>
      <c r="S26" s="15">
        <v>50200.074500000002</v>
      </c>
      <c r="T26" s="15">
        <v>47851.453900000008</v>
      </c>
      <c r="U26" s="15">
        <v>46649.364300000001</v>
      </c>
      <c r="V26" s="15">
        <v>46594.106499999994</v>
      </c>
      <c r="W26" s="15">
        <v>48368.074900000007</v>
      </c>
      <c r="X26" s="15">
        <v>50027.273800000003</v>
      </c>
      <c r="Y26" s="15">
        <v>51977.445999999996</v>
      </c>
      <c r="Z26" s="15">
        <v>53908.4977</v>
      </c>
      <c r="AA26" s="15">
        <v>58532.548700000014</v>
      </c>
      <c r="AB26" s="15">
        <v>59192.871999999988</v>
      </c>
      <c r="AC26" s="15">
        <v>63258.243200000004</v>
      </c>
      <c r="AD26" s="15">
        <v>64794.0533</v>
      </c>
      <c r="AE26" s="15">
        <v>69506.328999999998</v>
      </c>
      <c r="AF26" s="15">
        <v>75356.669899999994</v>
      </c>
      <c r="AG26" s="15">
        <v>78292.002600000007</v>
      </c>
    </row>
    <row r="27" spans="1:33" x14ac:dyDescent="0.25">
      <c r="A27" s="4" t="s">
        <v>46</v>
      </c>
      <c r="B27" s="4" t="s">
        <v>31</v>
      </c>
      <c r="C27" s="15">
        <v>35491.155699999996</v>
      </c>
      <c r="D27" s="15">
        <v>34800.824399999998</v>
      </c>
      <c r="E27" s="15">
        <v>31473.511899999998</v>
      </c>
      <c r="F27" s="15">
        <v>27321.398900000004</v>
      </c>
      <c r="G27" s="15">
        <v>21479.302099999997</v>
      </c>
      <c r="H27" s="15">
        <v>19303.292999999998</v>
      </c>
      <c r="I27" s="15">
        <v>19237.881300000001</v>
      </c>
      <c r="J27" s="15">
        <v>18943.332599999998</v>
      </c>
      <c r="K27" s="15">
        <v>18007.941999999999</v>
      </c>
      <c r="L27" s="15">
        <v>17892.349999999999</v>
      </c>
      <c r="M27" s="15">
        <v>18467.895</v>
      </c>
      <c r="N27" s="15">
        <v>18209.917999999998</v>
      </c>
      <c r="O27" s="15">
        <v>18408.556</v>
      </c>
      <c r="P27" s="15">
        <v>18236.404999999999</v>
      </c>
      <c r="Q27" s="15">
        <v>17618.143</v>
      </c>
      <c r="R27" s="15">
        <v>18215.641</v>
      </c>
      <c r="S27" s="15">
        <v>18735.64</v>
      </c>
      <c r="T27" s="15">
        <v>18403.692999999999</v>
      </c>
      <c r="U27" s="15">
        <v>18569.774999999998</v>
      </c>
      <c r="V27" s="15">
        <v>19269.611000000001</v>
      </c>
      <c r="W27" s="15">
        <v>19239.954000000002</v>
      </c>
      <c r="X27" s="15">
        <v>20072.82</v>
      </c>
      <c r="Y27" s="15">
        <v>20282.887999999999</v>
      </c>
      <c r="Z27" s="15">
        <v>21348.815999999999</v>
      </c>
      <c r="AA27" s="15">
        <v>22391.553199999998</v>
      </c>
      <c r="AB27" s="15">
        <v>26820.332999999999</v>
      </c>
      <c r="AC27" s="15">
        <v>27087.926999999996</v>
      </c>
      <c r="AD27" s="15">
        <v>27404.567999999999</v>
      </c>
      <c r="AE27" s="15">
        <v>27737.224000000002</v>
      </c>
      <c r="AF27" s="15">
        <v>27907.790999999997</v>
      </c>
      <c r="AG27" s="15">
        <v>28098.785</v>
      </c>
    </row>
    <row r="28" spans="1:33" x14ac:dyDescent="0.25">
      <c r="A28" s="4" t="s">
        <v>47</v>
      </c>
      <c r="B28" s="4" t="s">
        <v>31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</row>
    <row r="29" spans="1:33" x14ac:dyDescent="0.25">
      <c r="A29" s="4" t="s">
        <v>48</v>
      </c>
      <c r="B29" s="4" t="s">
        <v>31</v>
      </c>
      <c r="C29" s="15">
        <v>2870.0295865984999</v>
      </c>
      <c r="D29" s="15">
        <v>2859.7125038400009</v>
      </c>
      <c r="E29" s="15">
        <v>2920.1744882600001</v>
      </c>
      <c r="F29" s="15">
        <v>2765.1844237900004</v>
      </c>
      <c r="G29" s="15">
        <v>3191.9456316000001</v>
      </c>
      <c r="H29" s="15">
        <v>3927.5636436000004</v>
      </c>
      <c r="I29" s="15">
        <v>4515.1046828999997</v>
      </c>
      <c r="J29" s="15">
        <v>5302.7225018999998</v>
      </c>
      <c r="K29" s="15">
        <v>6146.9456271999998</v>
      </c>
      <c r="L29" s="15">
        <v>6858.2104362</v>
      </c>
      <c r="M29" s="15">
        <v>7594.1274749999993</v>
      </c>
      <c r="N29" s="15">
        <v>7300.0167969999984</v>
      </c>
      <c r="O29" s="15">
        <v>6816.2663510999992</v>
      </c>
      <c r="P29" s="15">
        <v>6203.3978218000011</v>
      </c>
      <c r="Q29" s="15">
        <v>5975.0043777999999</v>
      </c>
      <c r="R29" s="15">
        <v>6538.0987887999991</v>
      </c>
      <c r="S29" s="15">
        <v>7225.8380883999998</v>
      </c>
      <c r="T29" s="15">
        <v>7630.5737461999997</v>
      </c>
      <c r="U29" s="15">
        <v>7999.9239843999994</v>
      </c>
      <c r="V29" s="15">
        <v>8993.8712663000006</v>
      </c>
      <c r="W29" s="15">
        <v>9027.3632370999985</v>
      </c>
      <c r="X29" s="15">
        <v>9753.1557666000008</v>
      </c>
      <c r="Y29" s="15">
        <v>10213.2126066</v>
      </c>
      <c r="Z29" s="15">
        <v>10716.8300604</v>
      </c>
      <c r="AA29" s="15">
        <v>10933.842435099999</v>
      </c>
      <c r="AB29" s="15">
        <v>10756.9343371</v>
      </c>
      <c r="AC29" s="15">
        <v>10819.2729416</v>
      </c>
      <c r="AD29" s="15">
        <v>10726.252267399999</v>
      </c>
      <c r="AE29" s="15">
        <v>12666.119136599998</v>
      </c>
      <c r="AF29" s="15">
        <v>13186.655640199999</v>
      </c>
      <c r="AG29" s="15">
        <v>12941.080223599998</v>
      </c>
    </row>
    <row r="30" spans="1:33" x14ac:dyDescent="0.25">
      <c r="A30" s="4" t="s">
        <v>49</v>
      </c>
      <c r="B30" s="4" t="s">
        <v>31</v>
      </c>
      <c r="C30" s="15">
        <v>10739.904608240002</v>
      </c>
      <c r="D30" s="15">
        <v>10539.908200000002</v>
      </c>
      <c r="E30" s="15">
        <v>10380.77</v>
      </c>
      <c r="F30" s="15">
        <v>10657.6219</v>
      </c>
      <c r="G30" s="15">
        <v>10477.2048</v>
      </c>
      <c r="H30" s="15">
        <v>11424.1751</v>
      </c>
      <c r="I30" s="15">
        <v>12319.3284</v>
      </c>
      <c r="J30" s="15">
        <v>12032.356899999999</v>
      </c>
      <c r="K30" s="15">
        <v>12420.624</v>
      </c>
      <c r="L30" s="15">
        <v>12683.237789999999</v>
      </c>
      <c r="M30" s="15">
        <v>12583.86361</v>
      </c>
      <c r="N30" s="15">
        <v>12263.509030000001</v>
      </c>
      <c r="O30" s="15">
        <v>12295.835359999999</v>
      </c>
      <c r="P30" s="15">
        <v>11793.931229999998</v>
      </c>
      <c r="Q30" s="15">
        <v>11538.9395</v>
      </c>
      <c r="R30" s="15">
        <v>10892.493</v>
      </c>
      <c r="S30" s="15">
        <v>10946.044699999999</v>
      </c>
      <c r="T30" s="15">
        <v>11089.6453</v>
      </c>
      <c r="U30" s="15">
        <v>11215.899299999999</v>
      </c>
      <c r="V30" s="15">
        <v>11786.489600000001</v>
      </c>
      <c r="W30" s="15">
        <v>12236.017899999999</v>
      </c>
      <c r="X30" s="15">
        <v>13276.691700000001</v>
      </c>
      <c r="Y30" s="15">
        <v>13596.694299999999</v>
      </c>
      <c r="Z30" s="15">
        <v>13525.7142</v>
      </c>
      <c r="AA30" s="15">
        <v>13611.259699999999</v>
      </c>
      <c r="AB30" s="15">
        <v>13452.395700000001</v>
      </c>
      <c r="AC30" s="15">
        <v>13773.598</v>
      </c>
      <c r="AD30" s="15">
        <v>14085.043700000002</v>
      </c>
      <c r="AE30" s="15">
        <v>14514.789499999999</v>
      </c>
      <c r="AF30" s="15">
        <v>14835.3015</v>
      </c>
      <c r="AG30" s="15">
        <v>15201.592500000001</v>
      </c>
    </row>
    <row r="31" spans="1:33" x14ac:dyDescent="0.25">
      <c r="A31" s="4" t="s">
        <v>50</v>
      </c>
      <c r="B31" s="4" t="s">
        <v>31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1700.7809</v>
      </c>
      <c r="N31" s="15">
        <v>2617.6651000000002</v>
      </c>
      <c r="O31" s="15">
        <v>3156.0382</v>
      </c>
      <c r="P31" s="15">
        <v>4497.5191000000004</v>
      </c>
      <c r="Q31" s="15">
        <v>4341.9350999999997</v>
      </c>
      <c r="R31" s="15">
        <v>7241.8680800000002</v>
      </c>
      <c r="S31" s="15">
        <v>7833.7414000000008</v>
      </c>
      <c r="T31" s="15">
        <v>10463.0334</v>
      </c>
      <c r="U31" s="15">
        <v>11828.376799999998</v>
      </c>
      <c r="V31" s="15">
        <v>18869.581700000002</v>
      </c>
      <c r="W31" s="15">
        <v>24513.969100000002</v>
      </c>
      <c r="X31" s="15">
        <v>27075.660800000005</v>
      </c>
      <c r="Y31" s="15">
        <v>30535.083899999998</v>
      </c>
      <c r="Z31" s="15">
        <v>36202.694649999998</v>
      </c>
      <c r="AA31" s="15">
        <v>39056.203310000004</v>
      </c>
      <c r="AB31" s="15">
        <v>41525.515799999994</v>
      </c>
      <c r="AC31" s="15">
        <v>44137.406010000006</v>
      </c>
      <c r="AD31" s="15">
        <v>50260.034740000003</v>
      </c>
      <c r="AE31" s="15">
        <v>51381.386079999997</v>
      </c>
      <c r="AF31" s="15">
        <v>54730.915799999995</v>
      </c>
      <c r="AG31" s="15">
        <v>60071.716399999998</v>
      </c>
    </row>
    <row r="32" spans="1:33" x14ac:dyDescent="0.25">
      <c r="A32" s="4" t="s">
        <v>51</v>
      </c>
      <c r="B32" s="4" t="s">
        <v>31</v>
      </c>
      <c r="C32" s="15">
        <v>27.364403363000001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</row>
    <row r="33" spans="1:33" x14ac:dyDescent="0.25">
      <c r="A33" s="4" t="s">
        <v>52</v>
      </c>
      <c r="B33" s="4" t="s">
        <v>31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</row>
    <row r="34" spans="1:33" x14ac:dyDescent="0.25">
      <c r="A34" s="4" t="s">
        <v>53</v>
      </c>
      <c r="B34" s="4" t="s">
        <v>31</v>
      </c>
      <c r="C34" s="15">
        <v>16272.360026</v>
      </c>
      <c r="D34" s="15">
        <v>16501.46689</v>
      </c>
      <c r="E34" s="15">
        <v>16603.18003</v>
      </c>
      <c r="F34" s="15">
        <v>16953.486539999998</v>
      </c>
      <c r="G34" s="15">
        <v>17218.796989999999</v>
      </c>
      <c r="H34" s="15">
        <v>17840.683380000002</v>
      </c>
      <c r="I34" s="15">
        <v>17992.681960000002</v>
      </c>
      <c r="J34" s="15">
        <v>18223.973899999997</v>
      </c>
      <c r="K34" s="15">
        <v>18263.276450000001</v>
      </c>
      <c r="L34" s="15">
        <v>18458.294539999999</v>
      </c>
      <c r="M34" s="15">
        <v>18236.351209999997</v>
      </c>
      <c r="N34" s="15">
        <v>18256.2264</v>
      </c>
      <c r="O34" s="15">
        <v>18379.307780000003</v>
      </c>
      <c r="P34" s="15">
        <v>18428.869630000001</v>
      </c>
      <c r="Q34" s="15">
        <v>18218.895119999997</v>
      </c>
      <c r="R34" s="15">
        <v>18298.78443</v>
      </c>
      <c r="S34" s="15">
        <v>18433.079180000001</v>
      </c>
      <c r="T34" s="15">
        <v>18376.964359999998</v>
      </c>
      <c r="U34" s="15">
        <v>18303.612300000001</v>
      </c>
      <c r="V34" s="15">
        <v>18303.425370000001</v>
      </c>
      <c r="W34" s="15">
        <v>18295.88985</v>
      </c>
      <c r="X34" s="15">
        <v>18214.984850000001</v>
      </c>
      <c r="Y34" s="15">
        <v>18146.966419999997</v>
      </c>
      <c r="Z34" s="15">
        <v>18053.831559999999</v>
      </c>
      <c r="AA34" s="15">
        <v>18032.629779999999</v>
      </c>
      <c r="AB34" s="15">
        <v>18101.179510000002</v>
      </c>
      <c r="AC34" s="15">
        <v>18040.905610000002</v>
      </c>
      <c r="AD34" s="15">
        <v>18055.14114</v>
      </c>
      <c r="AE34" s="15">
        <v>18005.71862</v>
      </c>
      <c r="AF34" s="15">
        <v>17992.810160000001</v>
      </c>
      <c r="AG34" s="15">
        <v>17819.53543</v>
      </c>
    </row>
    <row r="35" spans="1:33" x14ac:dyDescent="0.25">
      <c r="A35" s="4" t="s">
        <v>54</v>
      </c>
      <c r="B35" s="4" t="s">
        <v>31</v>
      </c>
      <c r="C35" s="15">
        <v>42375.84906</v>
      </c>
      <c r="D35" s="15">
        <v>57595.548499999997</v>
      </c>
      <c r="E35" s="15">
        <v>74921.135950000011</v>
      </c>
      <c r="F35" s="15">
        <v>92385.76148999999</v>
      </c>
      <c r="G35" s="15">
        <v>111502.18824999998</v>
      </c>
      <c r="H35" s="15">
        <v>112589.80796000001</v>
      </c>
      <c r="I35" s="15">
        <v>115422.62538999999</v>
      </c>
      <c r="J35" s="15">
        <v>117550.37173</v>
      </c>
      <c r="K35" s="15">
        <v>117806.72285000001</v>
      </c>
      <c r="L35" s="15">
        <v>117850.99076</v>
      </c>
      <c r="M35" s="15">
        <v>119602.29805000001</v>
      </c>
      <c r="N35" s="15">
        <v>120011.39232999999</v>
      </c>
      <c r="O35" s="15">
        <v>120106.60023</v>
      </c>
      <c r="P35" s="15">
        <v>120072.76689999999</v>
      </c>
      <c r="Q35" s="15">
        <v>119974.60680000001</v>
      </c>
      <c r="R35" s="15">
        <v>120251.25240999999</v>
      </c>
      <c r="S35" s="15">
        <v>120870.47661000001</v>
      </c>
      <c r="T35" s="15">
        <v>121364.92320999999</v>
      </c>
      <c r="U35" s="15">
        <v>121475.4068</v>
      </c>
      <c r="V35" s="15">
        <v>121986.17869999999</v>
      </c>
      <c r="W35" s="15">
        <v>122305.63142000001</v>
      </c>
      <c r="X35" s="15">
        <v>123334.04648999999</v>
      </c>
      <c r="Y35" s="15">
        <v>125063.47108</v>
      </c>
      <c r="Z35" s="15">
        <v>125113.82325</v>
      </c>
      <c r="AA35" s="15">
        <v>126282.57829</v>
      </c>
      <c r="AB35" s="15">
        <v>127038.49427</v>
      </c>
      <c r="AC35" s="15">
        <v>127150.99171999999</v>
      </c>
      <c r="AD35" s="15">
        <v>127848.04067999998</v>
      </c>
      <c r="AE35" s="15">
        <v>128125.60016999998</v>
      </c>
      <c r="AF35" s="15">
        <v>128202.74969999999</v>
      </c>
      <c r="AG35" s="15">
        <v>128232.42145999998</v>
      </c>
    </row>
    <row r="36" spans="1:33" x14ac:dyDescent="0.25">
      <c r="A36" s="4" t="s">
        <v>55</v>
      </c>
      <c r="B36" s="4" t="s">
        <v>31</v>
      </c>
      <c r="C36" s="15">
        <v>3540.11798</v>
      </c>
      <c r="D36" s="15">
        <v>3558.9758000000002</v>
      </c>
      <c r="E36" s="15">
        <v>3406.076333</v>
      </c>
      <c r="F36" s="15">
        <v>3281.526061</v>
      </c>
      <c r="G36" s="15">
        <v>3082.2300909999999</v>
      </c>
      <c r="H36" s="15">
        <v>3180.599858</v>
      </c>
      <c r="I36" s="15">
        <v>3241.6240419999999</v>
      </c>
      <c r="J36" s="15">
        <v>3457.7105569999999</v>
      </c>
      <c r="K36" s="15">
        <v>3706.1449520000001</v>
      </c>
      <c r="L36" s="15">
        <v>3679.48261</v>
      </c>
      <c r="M36" s="15">
        <v>3800.06891</v>
      </c>
      <c r="N36" s="15">
        <v>3934.7582800000005</v>
      </c>
      <c r="O36" s="15">
        <v>4015.2840800000004</v>
      </c>
      <c r="P36" s="15">
        <v>4003.9363600000006</v>
      </c>
      <c r="Q36" s="15">
        <v>4065.1165300000002</v>
      </c>
      <c r="R36" s="15">
        <v>4127.7917399999997</v>
      </c>
      <c r="S36" s="15">
        <v>4211.72768</v>
      </c>
      <c r="T36" s="15">
        <v>4260.2636700000003</v>
      </c>
      <c r="U36" s="15">
        <v>4300.8905800000002</v>
      </c>
      <c r="V36" s="15">
        <v>4353.4510300000002</v>
      </c>
      <c r="W36" s="15">
        <v>4416.2435299999997</v>
      </c>
      <c r="X36" s="15">
        <v>4460.0047299999997</v>
      </c>
      <c r="Y36" s="15">
        <v>4536.5316000000003</v>
      </c>
      <c r="Z36" s="15">
        <v>4561.2154700000001</v>
      </c>
      <c r="AA36" s="15">
        <v>4645.8483699999997</v>
      </c>
      <c r="AB36" s="15">
        <v>4685.15056</v>
      </c>
      <c r="AC36" s="15">
        <v>4710.7724999999991</v>
      </c>
      <c r="AD36" s="15">
        <v>4743.5827000000008</v>
      </c>
      <c r="AE36" s="15">
        <v>4776.53856</v>
      </c>
      <c r="AF36" s="15">
        <v>4776.53449</v>
      </c>
      <c r="AG36" s="15">
        <v>4786.5652900000005</v>
      </c>
    </row>
    <row r="37" spans="1:33" x14ac:dyDescent="0.25">
      <c r="A37" s="4" t="s">
        <v>56</v>
      </c>
      <c r="B37" s="4" t="s">
        <v>31</v>
      </c>
      <c r="C37" s="15">
        <v>786.75260345079516</v>
      </c>
      <c r="D37" s="15">
        <v>820.14878945079511</v>
      </c>
      <c r="E37" s="15">
        <v>820.14878945079511</v>
      </c>
      <c r="F37" s="15">
        <v>5076.8571366367132</v>
      </c>
      <c r="G37" s="15">
        <v>9148.4162886367158</v>
      </c>
      <c r="H37" s="15">
        <v>13096.442283383658</v>
      </c>
      <c r="I37" s="15">
        <v>15864.008784468921</v>
      </c>
      <c r="J37" s="15">
        <v>17483.974002284664</v>
      </c>
      <c r="K37" s="15">
        <v>21561.316569478098</v>
      </c>
      <c r="L37" s="15">
        <v>28735.195553493126</v>
      </c>
      <c r="M37" s="15">
        <v>29672.886309460315</v>
      </c>
      <c r="N37" s="15">
        <v>29672.886309460315</v>
      </c>
      <c r="O37" s="15">
        <v>29672.886309460315</v>
      </c>
      <c r="P37" s="15">
        <v>29672.886309460308</v>
      </c>
      <c r="Q37" s="15">
        <v>29672.886309460308</v>
      </c>
      <c r="R37" s="15">
        <v>30084.606309460309</v>
      </c>
      <c r="S37" s="15">
        <v>30619.842309460309</v>
      </c>
      <c r="T37" s="15">
        <v>30619.842309460309</v>
      </c>
      <c r="U37" s="15">
        <v>31177.048389460306</v>
      </c>
      <c r="V37" s="15">
        <v>31177.048389460306</v>
      </c>
      <c r="W37" s="15">
        <v>31731.140289460305</v>
      </c>
      <c r="X37" s="15">
        <v>31731.140289460305</v>
      </c>
      <c r="Y37" s="15">
        <v>31731.140289460305</v>
      </c>
      <c r="Z37" s="15">
        <v>31731.140289460305</v>
      </c>
      <c r="AA37" s="15">
        <v>31731.140289460305</v>
      </c>
      <c r="AB37" s="15">
        <v>31731.140289460305</v>
      </c>
      <c r="AC37" s="15">
        <v>31731.140289460305</v>
      </c>
      <c r="AD37" s="15">
        <v>31731.140289460305</v>
      </c>
      <c r="AE37" s="15">
        <v>31731.140289460305</v>
      </c>
      <c r="AF37" s="15">
        <v>31731.140289460305</v>
      </c>
      <c r="AG37" s="15">
        <v>31731.140289460305</v>
      </c>
    </row>
    <row r="38" spans="1:33" x14ac:dyDescent="0.25">
      <c r="A38" s="4" t="s">
        <v>57</v>
      </c>
      <c r="B38" s="4" t="s">
        <v>31</v>
      </c>
      <c r="C38" s="15">
        <v>9.2435220000000005</v>
      </c>
      <c r="D38" s="15">
        <v>16.095120000000001</v>
      </c>
      <c r="E38" s="15">
        <v>15.05377</v>
      </c>
      <c r="F38" s="15">
        <v>14.72486</v>
      </c>
      <c r="G38" s="15">
        <v>12.29091</v>
      </c>
      <c r="H38" s="15">
        <v>14.07943</v>
      </c>
      <c r="I38" s="15">
        <v>13.92244</v>
      </c>
      <c r="J38" s="15">
        <v>14.13531</v>
      </c>
      <c r="K38" s="15">
        <v>14.87837</v>
      </c>
      <c r="L38" s="15">
        <v>15.422319999999999</v>
      </c>
      <c r="M38" s="15">
        <v>5047.6484</v>
      </c>
      <c r="N38" s="15">
        <v>17102.629000000001</v>
      </c>
      <c r="O38" s="15">
        <v>29666.146000000001</v>
      </c>
      <c r="P38" s="15">
        <v>41219.493000000002</v>
      </c>
      <c r="Q38" s="15">
        <v>51527.972999999998</v>
      </c>
      <c r="R38" s="15">
        <v>59162.472999999998</v>
      </c>
      <c r="S38" s="15">
        <v>64667.533999999992</v>
      </c>
      <c r="T38" s="15">
        <v>71311.438000000009</v>
      </c>
      <c r="U38" s="15">
        <v>75952.116999999998</v>
      </c>
      <c r="V38" s="15">
        <v>76556.974000000002</v>
      </c>
      <c r="W38" s="15">
        <v>77115.748999999996</v>
      </c>
      <c r="X38" s="15">
        <v>77510.761000000013</v>
      </c>
      <c r="Y38" s="15">
        <v>77680.448000000004</v>
      </c>
      <c r="Z38" s="15">
        <v>78034.607000000018</v>
      </c>
      <c r="AA38" s="15">
        <v>78633.626999999993</v>
      </c>
      <c r="AB38" s="15">
        <v>78540.236999999994</v>
      </c>
      <c r="AC38" s="15">
        <v>78764.997999999992</v>
      </c>
      <c r="AD38" s="15">
        <v>78965.214000000007</v>
      </c>
      <c r="AE38" s="15">
        <v>79379.168999999994</v>
      </c>
      <c r="AF38" s="15">
        <v>79350.907000000007</v>
      </c>
      <c r="AG38" s="15">
        <v>79503.524999999994</v>
      </c>
    </row>
    <row r="39" spans="1:33" x14ac:dyDescent="0.25">
      <c r="A39" s="4" t="s">
        <v>29</v>
      </c>
      <c r="B39" s="4" t="s">
        <v>31</v>
      </c>
      <c r="C39" s="15">
        <v>8770.2574963255374</v>
      </c>
      <c r="D39" s="15">
        <v>9217.7127732560621</v>
      </c>
      <c r="E39" s="15">
        <v>9649.4984233135947</v>
      </c>
      <c r="F39" s="15">
        <v>10073.596498310855</v>
      </c>
      <c r="G39" s="15">
        <v>10465.054600017851</v>
      </c>
      <c r="H39" s="15">
        <v>10815.962619705562</v>
      </c>
      <c r="I39" s="15">
        <v>11137.679474142869</v>
      </c>
      <c r="J39" s="15">
        <v>11406.47635861705</v>
      </c>
      <c r="K39" s="15">
        <v>11660.109715527744</v>
      </c>
      <c r="L39" s="15">
        <v>11908.336998059995</v>
      </c>
      <c r="M39" s="15">
        <v>12150.203185607859</v>
      </c>
      <c r="N39" s="15">
        <v>12384.19230492912</v>
      </c>
      <c r="O39" s="15">
        <v>12606.024950030382</v>
      </c>
      <c r="P39" s="15">
        <v>12813.647432111256</v>
      </c>
      <c r="Q39" s="15">
        <v>13022.393272817309</v>
      </c>
      <c r="R39" s="15">
        <v>13219.661858259307</v>
      </c>
      <c r="S39" s="15">
        <v>13428.608514106869</v>
      </c>
      <c r="T39" s="15">
        <v>13638.136258058745</v>
      </c>
      <c r="U39" s="15">
        <v>13860.46001372325</v>
      </c>
      <c r="V39" s="15">
        <v>14080.720443692086</v>
      </c>
      <c r="W39" s="15">
        <v>14296.037197431397</v>
      </c>
      <c r="X39" s="15">
        <v>14483.466795462027</v>
      </c>
      <c r="Y39" s="15">
        <v>14684.860894118679</v>
      </c>
      <c r="Z39" s="15">
        <v>14889.888287850643</v>
      </c>
      <c r="AA39" s="15">
        <v>15092.448737968942</v>
      </c>
      <c r="AB39" s="15">
        <v>15294.254208000742</v>
      </c>
      <c r="AC39" s="15">
        <v>15539.331187298932</v>
      </c>
      <c r="AD39" s="15">
        <v>15783.435093997075</v>
      </c>
      <c r="AE39" s="15">
        <v>16025.571847508299</v>
      </c>
      <c r="AF39" s="15">
        <v>16273.030210532423</v>
      </c>
      <c r="AG39" s="15">
        <v>16510.419072482528</v>
      </c>
    </row>
    <row r="40" spans="1:33" x14ac:dyDescent="0.25">
      <c r="A40" s="4" t="s">
        <v>30</v>
      </c>
      <c r="B40" s="4" t="s">
        <v>31</v>
      </c>
      <c r="C40" s="15">
        <v>906.53114985842046</v>
      </c>
      <c r="D40" s="15">
        <v>1185.1353197268706</v>
      </c>
      <c r="E40" s="15">
        <v>1464.5540988524808</v>
      </c>
      <c r="F40" s="15">
        <v>1732.9240005333811</v>
      </c>
      <c r="G40" s="15">
        <v>1995.6454635404682</v>
      </c>
      <c r="H40" s="15">
        <v>2256.5451693464611</v>
      </c>
      <c r="I40" s="15">
        <v>2517.3882077784938</v>
      </c>
      <c r="J40" s="15">
        <v>2770.4230101444186</v>
      </c>
      <c r="K40" s="15">
        <v>3022.112310472216</v>
      </c>
      <c r="L40" s="15">
        <v>3269.5402208559776</v>
      </c>
      <c r="M40" s="15">
        <v>3509.3706645320317</v>
      </c>
      <c r="N40" s="15">
        <v>3748.2783417557616</v>
      </c>
      <c r="O40" s="15">
        <v>3978.582282570896</v>
      </c>
      <c r="P40" s="15">
        <v>4204.7004124444984</v>
      </c>
      <c r="Q40" s="15">
        <v>4425.3142805979478</v>
      </c>
      <c r="R40" s="15">
        <v>4626.1782487904266</v>
      </c>
      <c r="S40" s="15">
        <v>4837.5837971685851</v>
      </c>
      <c r="T40" s="15">
        <v>5044.1126482933842</v>
      </c>
      <c r="U40" s="15">
        <v>5252.8252235733344</v>
      </c>
      <c r="V40" s="15">
        <v>5462.4502652442143</v>
      </c>
      <c r="W40" s="15">
        <v>5670.835568210563</v>
      </c>
      <c r="X40" s="15">
        <v>5887.9254840449894</v>
      </c>
      <c r="Y40" s="15">
        <v>6108.1803300394313</v>
      </c>
      <c r="Z40" s="15">
        <v>6327.0598424896752</v>
      </c>
      <c r="AA40" s="15">
        <v>6548.3895654069238</v>
      </c>
      <c r="AB40" s="15">
        <v>6772.3390961273735</v>
      </c>
      <c r="AC40" s="15">
        <v>7004.8821580681724</v>
      </c>
      <c r="AD40" s="15">
        <v>7235.1934350185356</v>
      </c>
      <c r="AE40" s="15">
        <v>7467.8386700601059</v>
      </c>
      <c r="AF40" s="15">
        <v>7708.3113312972328</v>
      </c>
      <c r="AG40" s="15">
        <v>7911.3602015468987</v>
      </c>
    </row>
    <row r="41" spans="1:33" x14ac:dyDescent="0.25">
      <c r="C41" s="15"/>
    </row>
    <row r="42" spans="1:33" x14ac:dyDescent="0.25">
      <c r="A42" s="1" t="s">
        <v>10</v>
      </c>
      <c r="B42" s="1"/>
      <c r="C42" s="1">
        <f>C25</f>
        <v>2020</v>
      </c>
      <c r="D42" s="1">
        <f t="shared" ref="D42:AG42" si="1">D25</f>
        <v>2021</v>
      </c>
      <c r="E42" s="1">
        <f t="shared" si="1"/>
        <v>2022</v>
      </c>
      <c r="F42" s="1">
        <f t="shared" si="1"/>
        <v>2023</v>
      </c>
      <c r="G42" s="1">
        <f t="shared" si="1"/>
        <v>2024</v>
      </c>
      <c r="H42" s="1">
        <f t="shared" si="1"/>
        <v>2025</v>
      </c>
      <c r="I42" s="1">
        <f t="shared" si="1"/>
        <v>2026</v>
      </c>
      <c r="J42" s="1">
        <f t="shared" si="1"/>
        <v>2027</v>
      </c>
      <c r="K42" s="1">
        <f t="shared" si="1"/>
        <v>2028</v>
      </c>
      <c r="L42" s="1">
        <f t="shared" si="1"/>
        <v>2029</v>
      </c>
      <c r="M42" s="1">
        <f t="shared" si="1"/>
        <v>2030</v>
      </c>
      <c r="N42" s="1">
        <f t="shared" si="1"/>
        <v>2031</v>
      </c>
      <c r="O42" s="1">
        <f t="shared" si="1"/>
        <v>2032</v>
      </c>
      <c r="P42" s="1">
        <f t="shared" si="1"/>
        <v>2033</v>
      </c>
      <c r="Q42" s="1">
        <f t="shared" si="1"/>
        <v>2034</v>
      </c>
      <c r="R42" s="1">
        <f t="shared" si="1"/>
        <v>2035</v>
      </c>
      <c r="S42" s="1">
        <f t="shared" si="1"/>
        <v>2036</v>
      </c>
      <c r="T42" s="1">
        <f t="shared" si="1"/>
        <v>2037</v>
      </c>
      <c r="U42" s="1">
        <f t="shared" si="1"/>
        <v>2038</v>
      </c>
      <c r="V42" s="1">
        <f t="shared" si="1"/>
        <v>2039</v>
      </c>
      <c r="W42" s="1">
        <f t="shared" si="1"/>
        <v>2040</v>
      </c>
      <c r="X42" s="1">
        <f t="shared" si="1"/>
        <v>2041</v>
      </c>
      <c r="Y42" s="1">
        <f t="shared" si="1"/>
        <v>2042</v>
      </c>
      <c r="Z42" s="1">
        <f t="shared" si="1"/>
        <v>2043</v>
      </c>
      <c r="AA42" s="1">
        <f t="shared" si="1"/>
        <v>2044</v>
      </c>
      <c r="AB42" s="1">
        <f t="shared" si="1"/>
        <v>2045</v>
      </c>
      <c r="AC42" s="1">
        <f t="shared" si="1"/>
        <v>2046</v>
      </c>
      <c r="AD42" s="1">
        <f t="shared" si="1"/>
        <v>2047</v>
      </c>
      <c r="AE42" s="1">
        <f t="shared" si="1"/>
        <v>2048</v>
      </c>
      <c r="AF42" s="1">
        <f t="shared" si="1"/>
        <v>2049</v>
      </c>
      <c r="AG42" s="1">
        <f t="shared" si="1"/>
        <v>2050</v>
      </c>
    </row>
    <row r="43" spans="1:33" x14ac:dyDescent="0.25">
      <c r="A43" s="4" t="s">
        <v>45</v>
      </c>
      <c r="B43" s="4" t="s">
        <v>31</v>
      </c>
      <c r="C43" s="15">
        <v>-11620.122347499986</v>
      </c>
      <c r="D43" s="15">
        <v>-25090.58384579001</v>
      </c>
      <c r="E43" s="15">
        <v>-34800.068750090009</v>
      </c>
      <c r="F43" s="15">
        <v>-49364.037568900021</v>
      </c>
      <c r="G43" s="15">
        <v>-61822.696935900029</v>
      </c>
      <c r="H43" s="15">
        <v>-64360.200799099999</v>
      </c>
      <c r="I43" s="15">
        <v>-70431.253522399988</v>
      </c>
      <c r="J43" s="15">
        <v>-71869.362456399991</v>
      </c>
      <c r="K43" s="15">
        <v>-75000.995986099995</v>
      </c>
      <c r="L43" s="15">
        <v>-81440.850938400006</v>
      </c>
      <c r="M43" s="15">
        <v>-85728.062197800013</v>
      </c>
      <c r="N43" s="15">
        <v>-95239.149680399976</v>
      </c>
      <c r="O43" s="15">
        <v>-102449.29275090001</v>
      </c>
      <c r="P43" s="15">
        <v>-112333.41801899998</v>
      </c>
      <c r="Q43" s="15">
        <v>-115366.21212420001</v>
      </c>
      <c r="R43" s="15">
        <v>-122324.66785280002</v>
      </c>
      <c r="S43" s="15">
        <v>-124395.37469350001</v>
      </c>
      <c r="T43" s="15">
        <v>-132223.02537709998</v>
      </c>
      <c r="U43" s="15">
        <v>-141842.97829539998</v>
      </c>
      <c r="V43" s="15">
        <v>-145587.45069129998</v>
      </c>
      <c r="W43" s="15">
        <v>-151325.84991230001</v>
      </c>
      <c r="X43" s="15">
        <v>-151360.89627200001</v>
      </c>
      <c r="Y43" s="15">
        <v>-155347.64000599997</v>
      </c>
      <c r="Z43" s="15">
        <v>-154524.58012409997</v>
      </c>
      <c r="AA43" s="15">
        <v>-156436.2847745</v>
      </c>
      <c r="AB43" s="15">
        <v>-155451.08947599999</v>
      </c>
      <c r="AC43" s="15">
        <v>-154704.63456199999</v>
      </c>
      <c r="AD43" s="15">
        <v>-156127.87184159996</v>
      </c>
      <c r="AE43" s="15">
        <v>-156768.95462989999</v>
      </c>
      <c r="AF43" s="15">
        <v>-150784.56912239996</v>
      </c>
      <c r="AG43" s="15">
        <v>-155343.77002679993</v>
      </c>
    </row>
    <row r="44" spans="1:33" x14ac:dyDescent="0.25">
      <c r="A44" s="4" t="s">
        <v>46</v>
      </c>
      <c r="B44" s="4" t="s">
        <v>31</v>
      </c>
      <c r="C44" s="15">
        <v>-3681.1808000000092</v>
      </c>
      <c r="D44" s="15">
        <v>-5614.8138999999937</v>
      </c>
      <c r="E44" s="15">
        <v>-9044.4544999999925</v>
      </c>
      <c r="F44" s="15">
        <v>-13524.663399999994</v>
      </c>
      <c r="G44" s="15">
        <v>-20310.383900000004</v>
      </c>
      <c r="H44" s="15">
        <v>-22797.655999999995</v>
      </c>
      <c r="I44" s="15">
        <v>-23599.097399999999</v>
      </c>
      <c r="J44" s="15">
        <v>-24370.2294</v>
      </c>
      <c r="K44" s="15">
        <v>-25677.063500000007</v>
      </c>
      <c r="L44" s="15">
        <v>-25786.292200000004</v>
      </c>
      <c r="M44" s="15">
        <v>-25819.268</v>
      </c>
      <c r="N44" s="15">
        <v>-25679.377200000003</v>
      </c>
      <c r="O44" s="15">
        <v>-23671.589000000004</v>
      </c>
      <c r="P44" s="15">
        <v>-26201.97099999999</v>
      </c>
      <c r="Q44" s="15">
        <v>-23727.173000000006</v>
      </c>
      <c r="R44" s="15">
        <v>-26163.477699999999</v>
      </c>
      <c r="S44" s="15">
        <v>-23528.100100000011</v>
      </c>
      <c r="T44" s="15">
        <v>-25979.842799999999</v>
      </c>
      <c r="U44" s="15">
        <v>-23424.298100000004</v>
      </c>
      <c r="V44" s="15">
        <v>-23741.112999999994</v>
      </c>
      <c r="W44" s="15">
        <v>-25486.217000000001</v>
      </c>
      <c r="X44" s="15">
        <v>-25079.438999999998</v>
      </c>
      <c r="Y44" s="15">
        <v>-24898.618000000002</v>
      </c>
      <c r="Z44" s="15">
        <v>-28076.599000000009</v>
      </c>
      <c r="AA44" s="15">
        <v>-28201.5108</v>
      </c>
      <c r="AB44" s="15">
        <v>-23605.496000000006</v>
      </c>
      <c r="AC44" s="15">
        <v>-23355.012000000017</v>
      </c>
      <c r="AD44" s="15">
        <v>-23057.774000000005</v>
      </c>
      <c r="AE44" s="15">
        <v>-22892.421999999999</v>
      </c>
      <c r="AF44" s="15">
        <v>-27773.523000000001</v>
      </c>
      <c r="AG44" s="15">
        <v>-27563.742000000009</v>
      </c>
    </row>
    <row r="45" spans="1:33" x14ac:dyDescent="0.25">
      <c r="A45" s="4" t="s">
        <v>47</v>
      </c>
      <c r="B45" s="4" t="s">
        <v>31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</row>
    <row r="46" spans="1:33" x14ac:dyDescent="0.25">
      <c r="A46" s="4" t="s">
        <v>48</v>
      </c>
      <c r="B46" s="4" t="s">
        <v>31</v>
      </c>
      <c r="C46" s="15">
        <v>-740.19320562769508</v>
      </c>
      <c r="D46" s="15">
        <v>-1043.6497701543994</v>
      </c>
      <c r="E46" s="15">
        <v>-1879.8218716473098</v>
      </c>
      <c r="F46" s="15">
        <v>-2457.4527812824927</v>
      </c>
      <c r="G46" s="15">
        <v>-3546.7439705305701</v>
      </c>
      <c r="H46" s="15">
        <v>-3948.0468454920092</v>
      </c>
      <c r="I46" s="15">
        <v>-4038.5177915305003</v>
      </c>
      <c r="J46" s="15">
        <v>-3907.8281761229009</v>
      </c>
      <c r="K46" s="15">
        <v>-4121.6579107550015</v>
      </c>
      <c r="L46" s="15">
        <v>-3652.5967506980005</v>
      </c>
      <c r="M46" s="15">
        <v>-3777.7148024859998</v>
      </c>
      <c r="N46" s="15">
        <v>-4607.8060412399991</v>
      </c>
      <c r="O46" s="15">
        <v>-5694.1862399999991</v>
      </c>
      <c r="P46" s="15">
        <v>-5334.9872126999981</v>
      </c>
      <c r="Q46" s="15">
        <v>-6973.5807406200001</v>
      </c>
      <c r="R46" s="15">
        <v>-5378.7185885300032</v>
      </c>
      <c r="S46" s="15">
        <v>-5465.9831499264983</v>
      </c>
      <c r="T46" s="15">
        <v>-5003.0097943949986</v>
      </c>
      <c r="U46" s="15">
        <v>-5027.1393590600028</v>
      </c>
      <c r="V46" s="15">
        <v>-4019.9298868999977</v>
      </c>
      <c r="W46" s="15">
        <v>-3383.731228300001</v>
      </c>
      <c r="X46" s="15">
        <v>-2375.9417453599999</v>
      </c>
      <c r="Y46" s="15">
        <v>-2079.5495809999975</v>
      </c>
      <c r="Z46" s="15">
        <v>-1326.4558175999991</v>
      </c>
      <c r="AA46" s="15">
        <v>-1264.8116291000006</v>
      </c>
      <c r="AB46" s="15">
        <v>-1075.0697435999991</v>
      </c>
      <c r="AC46" s="15">
        <v>-1126.407158500002</v>
      </c>
      <c r="AD46" s="15">
        <v>-1313.6137600000002</v>
      </c>
      <c r="AE46" s="15">
        <v>758.36191289999806</v>
      </c>
      <c r="AF46" s="15">
        <v>619.87618159999693</v>
      </c>
      <c r="AG46" s="15">
        <v>797.63096379999661</v>
      </c>
    </row>
    <row r="47" spans="1:33" x14ac:dyDescent="0.25">
      <c r="A47" s="4" t="s">
        <v>49</v>
      </c>
      <c r="B47" s="4" t="s">
        <v>31</v>
      </c>
      <c r="C47" s="15">
        <v>-3023.6849635499984</v>
      </c>
      <c r="D47" s="15">
        <v>-4003.7675341999966</v>
      </c>
      <c r="E47" s="15">
        <v>-4944.660444000001</v>
      </c>
      <c r="F47" s="15">
        <v>-5598.0767530000012</v>
      </c>
      <c r="G47" s="15">
        <v>-6668.0644900000007</v>
      </c>
      <c r="H47" s="15">
        <v>-7115.6211799999983</v>
      </c>
      <c r="I47" s="15">
        <v>-7508.8567400000011</v>
      </c>
      <c r="J47" s="15">
        <v>-11531.197050000002</v>
      </c>
      <c r="K47" s="15">
        <v>-12017.576999999994</v>
      </c>
      <c r="L47" s="15">
        <v>-12934.650809999999</v>
      </c>
      <c r="M47" s="15">
        <v>-14673.781889999998</v>
      </c>
      <c r="N47" s="15">
        <v>-17648.625869999996</v>
      </c>
      <c r="O47" s="15">
        <v>-23208.966939999998</v>
      </c>
      <c r="P47" s="15">
        <v>-23654.675470000006</v>
      </c>
      <c r="Q47" s="15">
        <v>-31943.321499999998</v>
      </c>
      <c r="R47" s="15">
        <v>-35759.225899999998</v>
      </c>
      <c r="S47" s="15">
        <v>-42255.077800000006</v>
      </c>
      <c r="T47" s="15">
        <v>-45022.896000000008</v>
      </c>
      <c r="U47" s="15">
        <v>-48359.131000000008</v>
      </c>
      <c r="V47" s="15">
        <v>-53944.588499999998</v>
      </c>
      <c r="W47" s="15">
        <v>-55728.954700000009</v>
      </c>
      <c r="X47" s="15">
        <v>-62283.424800000001</v>
      </c>
      <c r="Y47" s="15">
        <v>-65447.458500000008</v>
      </c>
      <c r="Z47" s="15">
        <v>-71847.071499999991</v>
      </c>
      <c r="AA47" s="15">
        <v>-74850.0533</v>
      </c>
      <c r="AB47" s="15">
        <v>-82905.285700000008</v>
      </c>
      <c r="AC47" s="15">
        <v>-86564.900099999999</v>
      </c>
      <c r="AD47" s="15">
        <v>-90256.764599999995</v>
      </c>
      <c r="AE47" s="15">
        <v>-94138.46160000001</v>
      </c>
      <c r="AF47" s="15">
        <v>-96289.476800000004</v>
      </c>
      <c r="AG47" s="15">
        <v>-95702.492099999974</v>
      </c>
    </row>
    <row r="48" spans="1:33" x14ac:dyDescent="0.25">
      <c r="A48" s="4" t="s">
        <v>50</v>
      </c>
      <c r="B48" s="4" t="s">
        <v>31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1700.7809</v>
      </c>
      <c r="N48" s="15">
        <v>2617.6651000000002</v>
      </c>
      <c r="O48" s="15">
        <v>3156.0382</v>
      </c>
      <c r="P48" s="15">
        <v>4497.5191000000004</v>
      </c>
      <c r="Q48" s="15">
        <v>4341.9350999999997</v>
      </c>
      <c r="R48" s="15">
        <v>7241.8680800000002</v>
      </c>
      <c r="S48" s="15">
        <v>7833.7414000000008</v>
      </c>
      <c r="T48" s="15">
        <v>10463.0334</v>
      </c>
      <c r="U48" s="15">
        <v>11828.376799999998</v>
      </c>
      <c r="V48" s="15">
        <v>18869.581700000002</v>
      </c>
      <c r="W48" s="15">
        <v>24513.969100000002</v>
      </c>
      <c r="X48" s="15">
        <v>27075.660800000005</v>
      </c>
      <c r="Y48" s="15">
        <v>30535.083899999998</v>
      </c>
      <c r="Z48" s="15">
        <v>36202.694649999998</v>
      </c>
      <c r="AA48" s="15">
        <v>39056.203310000004</v>
      </c>
      <c r="AB48" s="15">
        <v>41525.515799999994</v>
      </c>
      <c r="AC48" s="15">
        <v>44137.406010000006</v>
      </c>
      <c r="AD48" s="15">
        <v>50260.034740000003</v>
      </c>
      <c r="AE48" s="15">
        <v>51381.386079999997</v>
      </c>
      <c r="AF48" s="15">
        <v>54730.915799999995</v>
      </c>
      <c r="AG48" s="15">
        <v>60071.716399999998</v>
      </c>
    </row>
    <row r="49" spans="1:33" x14ac:dyDescent="0.25">
      <c r="A49" s="4" t="s">
        <v>51</v>
      </c>
      <c r="B49" s="4" t="s">
        <v>31</v>
      </c>
      <c r="C49" s="15">
        <v>-79.420706286999973</v>
      </c>
      <c r="D49" s="15">
        <v>-124.009224469</v>
      </c>
      <c r="E49" s="15">
        <v>-224.56530911200002</v>
      </c>
      <c r="F49" s="15">
        <v>-397.8096901678</v>
      </c>
      <c r="G49" s="15">
        <v>-525.97543488727001</v>
      </c>
      <c r="H49" s="15">
        <v>-827.13121508030008</v>
      </c>
      <c r="I49" s="15">
        <v>-1157.0890513099998</v>
      </c>
      <c r="J49" s="15">
        <v>-1299.134101523</v>
      </c>
      <c r="K49" s="15">
        <v>-1568.5296688599999</v>
      </c>
      <c r="L49" s="15">
        <v>-1659.4562403699999</v>
      </c>
      <c r="M49" s="15">
        <v>-1961.2934550999998</v>
      </c>
      <c r="N49" s="15">
        <v>-2429.9084008999998</v>
      </c>
      <c r="O49" s="15">
        <v>-2746.3563441000001</v>
      </c>
      <c r="P49" s="15">
        <v>-2249.1471000000001</v>
      </c>
      <c r="Q49" s="15">
        <v>-2923.7333510000003</v>
      </c>
      <c r="R49" s="15">
        <v>-2393.4990160000002</v>
      </c>
      <c r="S49" s="15">
        <v>-2895.9197949999998</v>
      </c>
      <c r="T49" s="15">
        <v>-2688.3007189999998</v>
      </c>
      <c r="U49" s="15">
        <v>-3111.0072599999999</v>
      </c>
      <c r="V49" s="15">
        <v>-3000.2587299999996</v>
      </c>
      <c r="W49" s="15">
        <v>-2633.1936249999999</v>
      </c>
      <c r="X49" s="15">
        <v>-2572.659541</v>
      </c>
      <c r="Y49" s="15">
        <v>-2572.8651130000003</v>
      </c>
      <c r="Z49" s="15">
        <v>-2493.3680130000002</v>
      </c>
      <c r="AA49" s="15">
        <v>-2637.5089330000001</v>
      </c>
      <c r="AB49" s="15">
        <v>-2450.0150960000001</v>
      </c>
      <c r="AC49" s="15">
        <v>-2444.9727870000002</v>
      </c>
      <c r="AD49" s="15">
        <v>-2507.8915480000001</v>
      </c>
      <c r="AE49" s="15">
        <v>-2598.2541799999999</v>
      </c>
      <c r="AF49" s="15">
        <v>-2533.6253620000002</v>
      </c>
      <c r="AG49" s="15">
        <v>-2493.4241309999998</v>
      </c>
    </row>
    <row r="50" spans="1:33" x14ac:dyDescent="0.25">
      <c r="A50" s="4" t="s">
        <v>52</v>
      </c>
      <c r="B50" s="4" t="s">
        <v>31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</row>
    <row r="51" spans="1:33" x14ac:dyDescent="0.25">
      <c r="A51" s="4" t="s">
        <v>53</v>
      </c>
      <c r="B51" s="4" t="s">
        <v>31</v>
      </c>
      <c r="C51" s="15">
        <v>-16.049313999998049</v>
      </c>
      <c r="D51" s="15">
        <v>141.43926000000101</v>
      </c>
      <c r="E51" s="15">
        <v>30.061559999998281</v>
      </c>
      <c r="F51" s="15">
        <v>365.14312999999675</v>
      </c>
      <c r="G51" s="15">
        <v>438.74841000000015</v>
      </c>
      <c r="H51" s="15">
        <v>760.54140000000189</v>
      </c>
      <c r="I51" s="15">
        <v>690.51405000000159</v>
      </c>
      <c r="J51" s="15">
        <v>926.04991999999766</v>
      </c>
      <c r="K51" s="15">
        <v>848.77295999999842</v>
      </c>
      <c r="L51" s="15">
        <v>1169.9748799999979</v>
      </c>
      <c r="M51" s="15">
        <v>861.99786999999924</v>
      </c>
      <c r="N51" s="15">
        <v>827.24468000000343</v>
      </c>
      <c r="O51" s="15">
        <v>1022.2113600000012</v>
      </c>
      <c r="P51" s="15">
        <v>810.87982000000193</v>
      </c>
      <c r="Q51" s="15">
        <v>886.71088999999847</v>
      </c>
      <c r="R51" s="15">
        <v>888.5638199999994</v>
      </c>
      <c r="S51" s="15">
        <v>1189.1482099999994</v>
      </c>
      <c r="T51" s="15">
        <v>1273.2559899999978</v>
      </c>
      <c r="U51" s="15">
        <v>1229.1506000000008</v>
      </c>
      <c r="V51" s="15">
        <v>1148.4360199999974</v>
      </c>
      <c r="W51" s="15">
        <v>1073.8462299999992</v>
      </c>
      <c r="X51" s="15">
        <v>1181.3883100000021</v>
      </c>
      <c r="Y51" s="15">
        <v>1047.5741699999999</v>
      </c>
      <c r="Z51" s="15">
        <v>1010.2592000000004</v>
      </c>
      <c r="AA51" s="15">
        <v>856.6303599999992</v>
      </c>
      <c r="AB51" s="15">
        <v>1004.9804599999989</v>
      </c>
      <c r="AC51" s="15">
        <v>953.72319000000061</v>
      </c>
      <c r="AD51" s="15">
        <v>891.16704000000027</v>
      </c>
      <c r="AE51" s="15">
        <v>874.75426999999763</v>
      </c>
      <c r="AF51" s="15">
        <v>735.88737000000037</v>
      </c>
      <c r="AG51" s="15">
        <v>579.27559999999721</v>
      </c>
    </row>
    <row r="52" spans="1:33" x14ac:dyDescent="0.25">
      <c r="A52" s="4" t="s">
        <v>54</v>
      </c>
      <c r="B52" s="4" t="s">
        <v>31</v>
      </c>
      <c r="C52" s="15">
        <v>16393.902259999999</v>
      </c>
      <c r="D52" s="15">
        <v>31608.522809999999</v>
      </c>
      <c r="E52" s="15">
        <v>48946.238760000007</v>
      </c>
      <c r="F52" s="15">
        <v>66411.274099999995</v>
      </c>
      <c r="G52" s="15">
        <v>85516.988649999985</v>
      </c>
      <c r="H52" s="15">
        <v>86604.963970000012</v>
      </c>
      <c r="I52" s="15">
        <v>89431.565699999992</v>
      </c>
      <c r="J52" s="15">
        <v>91216.308740000008</v>
      </c>
      <c r="K52" s="15">
        <v>91463.479550000004</v>
      </c>
      <c r="L52" s="15">
        <v>91510.539669999998</v>
      </c>
      <c r="M52" s="15">
        <v>93253.864560000016</v>
      </c>
      <c r="N52" s="15">
        <v>93667.450339999981</v>
      </c>
      <c r="O52" s="15">
        <v>93752.441630000001</v>
      </c>
      <c r="P52" s="15">
        <v>93731.653209999989</v>
      </c>
      <c r="Q52" s="15">
        <v>93624.935210000011</v>
      </c>
      <c r="R52" s="15">
        <v>93899.129419999983</v>
      </c>
      <c r="S52" s="15">
        <v>94506.553610000017</v>
      </c>
      <c r="T52" s="15">
        <v>95005.277919999993</v>
      </c>
      <c r="U52" s="15">
        <v>95111.966509999998</v>
      </c>
      <c r="V52" s="15">
        <v>95616.558809999988</v>
      </c>
      <c r="W52" s="15">
        <v>95927.960920000012</v>
      </c>
      <c r="X52" s="15">
        <v>96961.315799999997</v>
      </c>
      <c r="Y52" s="15">
        <v>98690.735090000002</v>
      </c>
      <c r="Z52" s="15">
        <v>98737.224759999997</v>
      </c>
      <c r="AA52" s="15">
        <v>99899.821790000002</v>
      </c>
      <c r="AB52" s="15">
        <v>100663.02937999999</v>
      </c>
      <c r="AC52" s="15">
        <v>100777.50842999999</v>
      </c>
      <c r="AD52" s="15">
        <v>101473.85358999998</v>
      </c>
      <c r="AE52" s="15">
        <v>101742.03796999998</v>
      </c>
      <c r="AF52" s="15">
        <v>101824.86560999998</v>
      </c>
      <c r="AG52" s="15">
        <v>101856.97866999998</v>
      </c>
    </row>
    <row r="53" spans="1:33" x14ac:dyDescent="0.25">
      <c r="A53" s="4" t="s">
        <v>55</v>
      </c>
      <c r="B53" s="4" t="s">
        <v>31</v>
      </c>
      <c r="C53" s="15">
        <v>-52.614790000000085</v>
      </c>
      <c r="D53" s="15">
        <v>-106.25273000000016</v>
      </c>
      <c r="E53" s="15">
        <v>-290.88271700000041</v>
      </c>
      <c r="F53" s="15">
        <v>-434.10632899999973</v>
      </c>
      <c r="G53" s="15">
        <v>-670.15768900000012</v>
      </c>
      <c r="H53" s="15">
        <v>-712.77670200000057</v>
      </c>
      <c r="I53" s="15">
        <v>-798.84740800000009</v>
      </c>
      <c r="J53" s="15">
        <v>-693.51459300000033</v>
      </c>
      <c r="K53" s="15">
        <v>-570.27018799999996</v>
      </c>
      <c r="L53" s="15">
        <v>-592.39033999999992</v>
      </c>
      <c r="M53" s="15">
        <v>-501.61283999999978</v>
      </c>
      <c r="N53" s="15">
        <v>-379.10916999999927</v>
      </c>
      <c r="O53" s="15">
        <v>-316.39035999999942</v>
      </c>
      <c r="P53" s="15">
        <v>-305.4648900000002</v>
      </c>
      <c r="Q53" s="15">
        <v>-260.38042000000041</v>
      </c>
      <c r="R53" s="15">
        <v>-204.76441000000068</v>
      </c>
      <c r="S53" s="15">
        <v>-136.95436000000063</v>
      </c>
      <c r="T53" s="15">
        <v>-78.007380000000921</v>
      </c>
      <c r="U53" s="15">
        <v>-42.886869999999362</v>
      </c>
      <c r="V53" s="15">
        <v>6.0632800000003044</v>
      </c>
      <c r="W53" s="15">
        <v>57.552489999999125</v>
      </c>
      <c r="X53" s="15">
        <v>107.62057999999979</v>
      </c>
      <c r="Y53" s="15">
        <v>183.7810499999996</v>
      </c>
      <c r="Z53" s="15">
        <v>207.57512000000042</v>
      </c>
      <c r="AA53" s="15">
        <v>280.49472999999944</v>
      </c>
      <c r="AB53" s="15">
        <v>330.57200999999986</v>
      </c>
      <c r="AC53" s="15">
        <v>356.37044999999853</v>
      </c>
      <c r="AD53" s="15">
        <v>389.4614500000007</v>
      </c>
      <c r="AE53" s="15">
        <v>410.04791999999998</v>
      </c>
      <c r="AF53" s="15">
        <v>421.54303999999956</v>
      </c>
      <c r="AG53" s="15">
        <v>432.34583999999995</v>
      </c>
    </row>
    <row r="54" spans="1:33" x14ac:dyDescent="0.25">
      <c r="A54" s="4" t="s">
        <v>56</v>
      </c>
      <c r="B54" s="4" t="s">
        <v>31</v>
      </c>
      <c r="C54" s="15">
        <v>17.478830450775263</v>
      </c>
      <c r="D54" s="15">
        <v>50.875016450775206</v>
      </c>
      <c r="E54" s="15">
        <v>50.875016450775206</v>
      </c>
      <c r="F54" s="15">
        <v>4307.5833636366933</v>
      </c>
      <c r="G54" s="15">
        <v>8379.1425156366968</v>
      </c>
      <c r="H54" s="15">
        <v>12327.168510383637</v>
      </c>
      <c r="I54" s="15">
        <v>15094.7350114689</v>
      </c>
      <c r="J54" s="15">
        <v>16714.700229284645</v>
      </c>
      <c r="K54" s="15">
        <v>20792.042796478079</v>
      </c>
      <c r="L54" s="15">
        <v>27965.921780493107</v>
      </c>
      <c r="M54" s="15">
        <v>28903.612536460296</v>
      </c>
      <c r="N54" s="15">
        <v>28903.612536460296</v>
      </c>
      <c r="O54" s="15">
        <v>28903.612536460296</v>
      </c>
      <c r="P54" s="15">
        <v>28903.612536460289</v>
      </c>
      <c r="Q54" s="15">
        <v>28903.612536460289</v>
      </c>
      <c r="R54" s="15">
        <v>29315.33253646029</v>
      </c>
      <c r="S54" s="15">
        <v>29850.56853646029</v>
      </c>
      <c r="T54" s="15">
        <v>29850.56853646029</v>
      </c>
      <c r="U54" s="15">
        <v>30407.774616460287</v>
      </c>
      <c r="V54" s="15">
        <v>30407.774616460287</v>
      </c>
      <c r="W54" s="15">
        <v>30961.866516460286</v>
      </c>
      <c r="X54" s="15">
        <v>30961.866516460286</v>
      </c>
      <c r="Y54" s="15">
        <v>30961.866516460286</v>
      </c>
      <c r="Z54" s="15">
        <v>30961.866516460286</v>
      </c>
      <c r="AA54" s="15">
        <v>30961.866516460286</v>
      </c>
      <c r="AB54" s="15">
        <v>30961.866516460286</v>
      </c>
      <c r="AC54" s="15">
        <v>30961.866516460286</v>
      </c>
      <c r="AD54" s="15">
        <v>30961.866516460286</v>
      </c>
      <c r="AE54" s="15">
        <v>30961.866516460286</v>
      </c>
      <c r="AF54" s="15">
        <v>30961.866516460286</v>
      </c>
      <c r="AG54" s="15">
        <v>30961.866516460286</v>
      </c>
    </row>
    <row r="55" spans="1:33" x14ac:dyDescent="0.25">
      <c r="A55" s="4" t="s">
        <v>57</v>
      </c>
      <c r="B55" s="4" t="s">
        <v>31</v>
      </c>
      <c r="C55" s="15">
        <v>0.69891100000000073</v>
      </c>
      <c r="D55" s="15">
        <v>-1.5783799999999992</v>
      </c>
      <c r="E55" s="15">
        <v>-2.6239199999999983</v>
      </c>
      <c r="F55" s="15">
        <v>-3.7549500000000009</v>
      </c>
      <c r="G55" s="15">
        <v>-7.0681200000000004</v>
      </c>
      <c r="H55" s="15">
        <v>-5.9121599999999983</v>
      </c>
      <c r="I55" s="15">
        <v>-6.3135199999999987</v>
      </c>
      <c r="J55" s="15">
        <v>-6.5491600000000005</v>
      </c>
      <c r="K55" s="15">
        <v>-6.3939400000000006</v>
      </c>
      <c r="L55" s="15">
        <v>-5.8500700000000023</v>
      </c>
      <c r="M55" s="15">
        <v>5025.7414799999997</v>
      </c>
      <c r="N55" s="15">
        <v>17080.70492</v>
      </c>
      <c r="O55" s="15">
        <v>29643.633969999999</v>
      </c>
      <c r="P55" s="15">
        <v>41197.713280000004</v>
      </c>
      <c r="Q55" s="15">
        <v>51505.205759999997</v>
      </c>
      <c r="R55" s="15">
        <v>59139.92237</v>
      </c>
      <c r="S55" s="15">
        <v>64644.469869999994</v>
      </c>
      <c r="T55" s="15">
        <v>71288.490080000003</v>
      </c>
      <c r="U55" s="15">
        <v>75928.743499999997</v>
      </c>
      <c r="V55" s="15">
        <v>76533.586559999996</v>
      </c>
      <c r="W55" s="15">
        <v>77092.257969999991</v>
      </c>
      <c r="X55" s="15">
        <v>77487.303170000014</v>
      </c>
      <c r="Y55" s="15">
        <v>77656.924429999999</v>
      </c>
      <c r="Z55" s="15">
        <v>78011.145900000018</v>
      </c>
      <c r="AA55" s="15">
        <v>78610.010039999994</v>
      </c>
      <c r="AB55" s="15">
        <v>78516.704329999993</v>
      </c>
      <c r="AC55" s="15">
        <v>78741.424779999987</v>
      </c>
      <c r="AD55" s="15">
        <v>78941.648540000009</v>
      </c>
      <c r="AE55" s="15">
        <v>79355.486919999996</v>
      </c>
      <c r="AF55" s="15">
        <v>79327.358870000011</v>
      </c>
      <c r="AG55" s="15">
        <v>79480.001139999993</v>
      </c>
    </row>
    <row r="56" spans="1:33" x14ac:dyDescent="0.25">
      <c r="A56" s="4" t="s">
        <v>29</v>
      </c>
      <c r="B56" s="4" t="s">
        <v>31</v>
      </c>
      <c r="C56" s="15">
        <v>239.89366931057521</v>
      </c>
      <c r="D56" s="15">
        <v>280.51721693715444</v>
      </c>
      <c r="E56" s="15">
        <v>354.87983987655934</v>
      </c>
      <c r="F56" s="15">
        <v>450.11163138730626</v>
      </c>
      <c r="G56" s="15">
        <v>548.60452294924835</v>
      </c>
      <c r="H56" s="15">
        <v>610.03932995121795</v>
      </c>
      <c r="I56" s="15">
        <v>694.74114184487735</v>
      </c>
      <c r="J56" s="15">
        <v>751.58478110693068</v>
      </c>
      <c r="K56" s="15">
        <v>808.72394321575666</v>
      </c>
      <c r="L56" s="15">
        <v>828.86613578549077</v>
      </c>
      <c r="M56" s="15">
        <v>855.8885171011716</v>
      </c>
      <c r="N56" s="15">
        <v>889.6288863044083</v>
      </c>
      <c r="O56" s="15">
        <v>907.81348040391276</v>
      </c>
      <c r="P56" s="15">
        <v>909.03695101358426</v>
      </c>
      <c r="Q56" s="15">
        <v>923.98770941162547</v>
      </c>
      <c r="R56" s="15">
        <v>936.71788089196525</v>
      </c>
      <c r="S56" s="15">
        <v>946.49295016733049</v>
      </c>
      <c r="T56" s="15">
        <v>953.5387977400751</v>
      </c>
      <c r="U56" s="15">
        <v>971.80966487038495</v>
      </c>
      <c r="V56" s="15">
        <v>985.73576642097214</v>
      </c>
      <c r="W56" s="15">
        <v>989.50721597736811</v>
      </c>
      <c r="X56" s="15">
        <v>967.62204377915987</v>
      </c>
      <c r="Y56" s="15">
        <v>947.06133765049344</v>
      </c>
      <c r="Z56" s="15">
        <v>923.54101431907657</v>
      </c>
      <c r="AA56" s="15">
        <v>889.04548669562791</v>
      </c>
      <c r="AB56" s="15">
        <v>853.39863379485359</v>
      </c>
      <c r="AC56" s="15">
        <v>859.61285447908813</v>
      </c>
      <c r="AD56" s="15">
        <v>860.0068498869332</v>
      </c>
      <c r="AE56" s="15">
        <v>846.57514531054949</v>
      </c>
      <c r="AF56" s="15">
        <v>833.63400680390805</v>
      </c>
      <c r="AG56" s="15">
        <v>820.69286829726843</v>
      </c>
    </row>
    <row r="57" spans="1:33" x14ac:dyDescent="0.25">
      <c r="A57" s="4" t="s">
        <v>30</v>
      </c>
      <c r="B57" s="4" t="s">
        <v>31</v>
      </c>
      <c r="C57" s="15">
        <v>-63.865522520758873</v>
      </c>
      <c r="D57" s="15">
        <v>-82.495113157664264</v>
      </c>
      <c r="E57" s="15">
        <v>-93.765280587015013</v>
      </c>
      <c r="F57" s="15">
        <v>-101.33305464373984</v>
      </c>
      <c r="G57" s="15">
        <v>-117.43370594355952</v>
      </c>
      <c r="H57" s="15">
        <v>-125.70773370654388</v>
      </c>
      <c r="I57" s="15">
        <v>-138.00032588763497</v>
      </c>
      <c r="J57" s="15">
        <v>-150.37029433939506</v>
      </c>
      <c r="K57" s="15">
        <v>-166.81749382904218</v>
      </c>
      <c r="L57" s="15">
        <v>-218.25743081053679</v>
      </c>
      <c r="M57" s="15">
        <v>-248.92973472287804</v>
      </c>
      <c r="N57" s="15">
        <v>-261.1674543774493</v>
      </c>
      <c r="O57" s="15">
        <v>-274.96080042201493</v>
      </c>
      <c r="P57" s="15">
        <v>-293.28092028435549</v>
      </c>
      <c r="Q57" s="15">
        <v>-321.37625137134364</v>
      </c>
      <c r="R57" s="15">
        <v>-342.08892617488709</v>
      </c>
      <c r="S57" s="15">
        <v>-377.80880556189095</v>
      </c>
      <c r="T57" s="15">
        <v>-412.09921958694304</v>
      </c>
      <c r="U57" s="15">
        <v>-441.60201309111744</v>
      </c>
      <c r="V57" s="15">
        <v>-466.25525549413396</v>
      </c>
      <c r="W57" s="15">
        <v>-488.89126995134302</v>
      </c>
      <c r="X57" s="15">
        <v>-505.57159868469444</v>
      </c>
      <c r="Y57" s="15">
        <v>-521.57007031875855</v>
      </c>
      <c r="Z57" s="15">
        <v>-541.57914628875278</v>
      </c>
      <c r="AA57" s="15">
        <v>-562.02207662950059</v>
      </c>
      <c r="AB57" s="15">
        <v>-572.46649859257559</v>
      </c>
      <c r="AC57" s="15">
        <v>-580.21399810853381</v>
      </c>
      <c r="AD57" s="15">
        <v>-596.09237544325788</v>
      </c>
      <c r="AE57" s="15">
        <v>-613.69138828485939</v>
      </c>
      <c r="AF57" s="15">
        <v>-629.8600213716727</v>
      </c>
      <c r="AG57" s="15">
        <v>-644.88528953503555</v>
      </c>
    </row>
    <row r="75" spans="1:34" ht="18.75" x14ac:dyDescent="0.3">
      <c r="A75" s="18" t="s">
        <v>101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21">
        <v>0</v>
      </c>
    </row>
    <row r="76" spans="1:34" x14ac:dyDescent="0.25">
      <c r="A76" s="1" t="s">
        <v>38</v>
      </c>
      <c r="B76" s="1"/>
      <c r="C76" s="1">
        <v>2020</v>
      </c>
      <c r="D76" s="1">
        <f>C76+1</f>
        <v>2021</v>
      </c>
      <c r="E76" s="1">
        <f t="shared" ref="E76:AG76" si="2">D76+1</f>
        <v>2022</v>
      </c>
      <c r="F76" s="1">
        <f t="shared" si="2"/>
        <v>2023</v>
      </c>
      <c r="G76" s="1">
        <f t="shared" si="2"/>
        <v>2024</v>
      </c>
      <c r="H76" s="1">
        <f t="shared" si="2"/>
        <v>2025</v>
      </c>
      <c r="I76" s="1">
        <f t="shared" si="2"/>
        <v>2026</v>
      </c>
      <c r="J76" s="1">
        <f t="shared" si="2"/>
        <v>2027</v>
      </c>
      <c r="K76" s="1">
        <f t="shared" si="2"/>
        <v>2028</v>
      </c>
      <c r="L76" s="1">
        <f t="shared" si="2"/>
        <v>2029</v>
      </c>
      <c r="M76" s="1">
        <f t="shared" si="2"/>
        <v>2030</v>
      </c>
      <c r="N76" s="1">
        <f t="shared" si="2"/>
        <v>2031</v>
      </c>
      <c r="O76" s="1">
        <f t="shared" si="2"/>
        <v>2032</v>
      </c>
      <c r="P76" s="1">
        <f t="shared" si="2"/>
        <v>2033</v>
      </c>
      <c r="Q76" s="1">
        <f t="shared" si="2"/>
        <v>2034</v>
      </c>
      <c r="R76" s="1">
        <f t="shared" si="2"/>
        <v>2035</v>
      </c>
      <c r="S76" s="1">
        <f t="shared" si="2"/>
        <v>2036</v>
      </c>
      <c r="T76" s="1">
        <f t="shared" si="2"/>
        <v>2037</v>
      </c>
      <c r="U76" s="1">
        <f t="shared" si="2"/>
        <v>2038</v>
      </c>
      <c r="V76" s="1">
        <f t="shared" si="2"/>
        <v>2039</v>
      </c>
      <c r="W76" s="1">
        <f t="shared" si="2"/>
        <v>2040</v>
      </c>
      <c r="X76" s="1">
        <f t="shared" si="2"/>
        <v>2041</v>
      </c>
      <c r="Y76" s="1">
        <f t="shared" si="2"/>
        <v>2042</v>
      </c>
      <c r="Z76" s="1">
        <f t="shared" si="2"/>
        <v>2043</v>
      </c>
      <c r="AA76" s="1">
        <f t="shared" si="2"/>
        <v>2044</v>
      </c>
      <c r="AB76" s="1">
        <f t="shared" si="2"/>
        <v>2045</v>
      </c>
      <c r="AC76" s="1">
        <f t="shared" si="2"/>
        <v>2046</v>
      </c>
      <c r="AD76" s="1">
        <f t="shared" si="2"/>
        <v>2047</v>
      </c>
      <c r="AE76" s="1">
        <f t="shared" si="2"/>
        <v>2048</v>
      </c>
      <c r="AF76" s="1">
        <f t="shared" si="2"/>
        <v>2049</v>
      </c>
      <c r="AG76" s="1">
        <f t="shared" si="2"/>
        <v>2050</v>
      </c>
    </row>
    <row r="77" spans="1:34" x14ac:dyDescent="0.25">
      <c r="A77" s="12" t="s">
        <v>58</v>
      </c>
      <c r="B77" s="12" t="s">
        <v>35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708</v>
      </c>
      <c r="AB77" s="27">
        <v>708</v>
      </c>
      <c r="AC77" s="27">
        <v>708</v>
      </c>
      <c r="AD77" s="27">
        <v>708</v>
      </c>
      <c r="AE77" s="27">
        <v>1416</v>
      </c>
      <c r="AF77" s="27">
        <v>1416</v>
      </c>
      <c r="AG77" s="27">
        <v>1416</v>
      </c>
    </row>
    <row r="78" spans="1:34" x14ac:dyDescent="0.25">
      <c r="A78" s="12" t="s">
        <v>46</v>
      </c>
      <c r="B78" s="12" t="s">
        <v>35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694.5</v>
      </c>
      <c r="AB78" s="27">
        <v>694.5</v>
      </c>
      <c r="AC78" s="27">
        <v>694.5</v>
      </c>
      <c r="AD78" s="27">
        <v>694.5</v>
      </c>
      <c r="AE78" s="27">
        <v>694.5</v>
      </c>
      <c r="AF78" s="27">
        <v>694.5</v>
      </c>
      <c r="AG78" s="27">
        <v>694.5</v>
      </c>
    </row>
    <row r="79" spans="1:34" x14ac:dyDescent="0.25">
      <c r="A79" s="12" t="s">
        <v>47</v>
      </c>
      <c r="B79" s="12" t="s">
        <v>35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</row>
    <row r="80" spans="1:34" x14ac:dyDescent="0.25">
      <c r="A80" s="12" t="s">
        <v>48</v>
      </c>
      <c r="B80" s="12" t="s">
        <v>35</v>
      </c>
      <c r="C80" s="27">
        <v>0</v>
      </c>
      <c r="D80" s="27">
        <v>0</v>
      </c>
      <c r="E80" s="27">
        <v>0</v>
      </c>
      <c r="F80" s="27">
        <v>0</v>
      </c>
      <c r="G80" s="27">
        <v>164.7</v>
      </c>
      <c r="H80" s="27">
        <v>775.40000000000009</v>
      </c>
      <c r="I80" s="27">
        <v>1467.2</v>
      </c>
      <c r="J80" s="27">
        <v>2042.4</v>
      </c>
      <c r="K80" s="27">
        <v>2371.8000000000002</v>
      </c>
      <c r="L80" s="27">
        <v>2501</v>
      </c>
      <c r="M80" s="27">
        <v>3803.5</v>
      </c>
      <c r="N80" s="27">
        <v>3968.2</v>
      </c>
      <c r="O80" s="27">
        <v>3968.2</v>
      </c>
      <c r="P80" s="27">
        <v>4097.3999999999996</v>
      </c>
      <c r="Q80" s="27">
        <v>4226.5999999999995</v>
      </c>
      <c r="R80" s="27">
        <v>4673.7</v>
      </c>
      <c r="S80" s="27">
        <v>5696</v>
      </c>
      <c r="T80" s="27">
        <v>6283.8</v>
      </c>
      <c r="U80" s="27">
        <v>6565.1</v>
      </c>
      <c r="V80" s="27">
        <v>7011.1</v>
      </c>
      <c r="W80" s="27">
        <v>7586.3</v>
      </c>
      <c r="X80" s="27">
        <v>8027.6</v>
      </c>
      <c r="Y80" s="27">
        <v>8308.9</v>
      </c>
      <c r="Z80" s="27">
        <v>9152.7999999999993</v>
      </c>
      <c r="AA80" s="27">
        <v>9152.7999999999993</v>
      </c>
      <c r="AB80" s="27">
        <v>9446.6999999999989</v>
      </c>
      <c r="AC80" s="27">
        <v>9740.5999999999985</v>
      </c>
      <c r="AD80" s="27">
        <v>10584.499999999998</v>
      </c>
      <c r="AE80" s="27">
        <v>11723.399999999998</v>
      </c>
      <c r="AF80" s="27">
        <v>12133.899999999998</v>
      </c>
      <c r="AG80" s="27">
        <v>12133.899999999998</v>
      </c>
      <c r="AH80" s="12"/>
    </row>
    <row r="81" spans="1:33" x14ac:dyDescent="0.25">
      <c r="A81" s="12" t="s">
        <v>49</v>
      </c>
      <c r="B81" s="12" t="s">
        <v>35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234.3</v>
      </c>
      <c r="L81" s="27">
        <v>234.3</v>
      </c>
      <c r="M81" s="27">
        <v>234.3</v>
      </c>
      <c r="N81" s="27">
        <v>234.3</v>
      </c>
      <c r="O81" s="27">
        <v>234.3</v>
      </c>
      <c r="P81" s="27">
        <v>234.3</v>
      </c>
      <c r="Q81" s="27">
        <v>234.3</v>
      </c>
      <c r="R81" s="27">
        <v>234.3</v>
      </c>
      <c r="S81" s="27">
        <v>234.3</v>
      </c>
      <c r="T81" s="27">
        <v>234.3</v>
      </c>
      <c r="U81" s="27">
        <v>234.3</v>
      </c>
      <c r="V81" s="27">
        <v>234.3</v>
      </c>
      <c r="W81" s="27">
        <v>234.3</v>
      </c>
      <c r="X81" s="27">
        <v>471.3</v>
      </c>
      <c r="Y81" s="27">
        <v>471.3</v>
      </c>
      <c r="Z81" s="27">
        <v>471.3</v>
      </c>
      <c r="AA81" s="27">
        <v>471.3</v>
      </c>
      <c r="AB81" s="27">
        <v>471.3</v>
      </c>
      <c r="AC81" s="27">
        <v>471.3</v>
      </c>
      <c r="AD81" s="27">
        <v>471.3</v>
      </c>
      <c r="AE81" s="27">
        <v>471.3</v>
      </c>
      <c r="AF81" s="27">
        <v>471.3</v>
      </c>
      <c r="AG81" s="27">
        <v>471.3</v>
      </c>
    </row>
    <row r="82" spans="1:33" x14ac:dyDescent="0.25">
      <c r="A82" s="12" t="s">
        <v>50</v>
      </c>
      <c r="B82" s="12" t="s">
        <v>35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722.2</v>
      </c>
      <c r="N82" s="27">
        <v>961.6</v>
      </c>
      <c r="O82" s="27">
        <v>1683.8000000000002</v>
      </c>
      <c r="P82" s="27">
        <v>2166.6000000000004</v>
      </c>
      <c r="Q82" s="27">
        <v>2166.6000000000004</v>
      </c>
      <c r="R82" s="27">
        <v>2888.8</v>
      </c>
      <c r="S82" s="27">
        <v>3371.6000000000004</v>
      </c>
      <c r="T82" s="27">
        <v>3371.6000000000004</v>
      </c>
      <c r="U82" s="27">
        <v>3371.6000000000004</v>
      </c>
      <c r="V82" s="27">
        <v>4820</v>
      </c>
      <c r="W82" s="27">
        <v>5785.6</v>
      </c>
      <c r="X82" s="27">
        <v>6751.2000000000007</v>
      </c>
      <c r="Y82" s="27">
        <v>8199.6</v>
      </c>
      <c r="Z82" s="27">
        <v>9648</v>
      </c>
      <c r="AA82" s="27">
        <v>10130.799999999999</v>
      </c>
      <c r="AB82" s="27">
        <v>11579.199999999999</v>
      </c>
      <c r="AC82" s="27">
        <v>12784.199999999999</v>
      </c>
      <c r="AD82" s="27">
        <v>13989.199999999999</v>
      </c>
      <c r="AE82" s="27">
        <v>14471.999999999998</v>
      </c>
      <c r="AF82" s="27">
        <v>15437.599999999999</v>
      </c>
      <c r="AG82" s="27">
        <v>16403.199999999997</v>
      </c>
    </row>
    <row r="83" spans="1:33" x14ac:dyDescent="0.25">
      <c r="A83" s="12" t="s">
        <v>51</v>
      </c>
      <c r="B83" s="12" t="s">
        <v>35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</row>
    <row r="84" spans="1:33" x14ac:dyDescent="0.25">
      <c r="A84" s="12" t="s">
        <v>52</v>
      </c>
      <c r="B84" s="12" t="s">
        <v>35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</row>
    <row r="85" spans="1:33" x14ac:dyDescent="0.25">
      <c r="A85" s="12" t="s">
        <v>53</v>
      </c>
      <c r="B85" s="12" t="s">
        <v>35</v>
      </c>
      <c r="C85" s="27">
        <v>4.124999999874035E-3</v>
      </c>
      <c r="D85" s="27">
        <v>1.0082499999998618</v>
      </c>
      <c r="E85" s="27">
        <v>2.0082499999998618</v>
      </c>
      <c r="F85" s="27">
        <v>3.0082499999998618</v>
      </c>
      <c r="G85" s="27">
        <v>22.70824999999985</v>
      </c>
      <c r="H85" s="27">
        <v>41.408249999999839</v>
      </c>
      <c r="I85" s="27">
        <v>41.408249999999839</v>
      </c>
      <c r="J85" s="27">
        <v>41.408249999999839</v>
      </c>
      <c r="K85" s="27">
        <v>41.408249999999839</v>
      </c>
      <c r="L85" s="27">
        <v>41.408249999999839</v>
      </c>
      <c r="M85" s="27">
        <v>41.408249999999867</v>
      </c>
      <c r="N85" s="27">
        <v>41.408249999999896</v>
      </c>
      <c r="O85" s="27">
        <v>41.408249999999953</v>
      </c>
      <c r="P85" s="27">
        <v>41.40825000000001</v>
      </c>
      <c r="Q85" s="27">
        <v>41.40825000000001</v>
      </c>
      <c r="R85" s="27">
        <v>41.40825000000001</v>
      </c>
      <c r="S85" s="27">
        <v>41.40825000000001</v>
      </c>
      <c r="T85" s="27">
        <v>41.40825000000001</v>
      </c>
      <c r="U85" s="27">
        <v>41.40825000000001</v>
      </c>
      <c r="V85" s="27">
        <v>41.40825000000001</v>
      </c>
      <c r="W85" s="27">
        <v>41.40825000000001</v>
      </c>
      <c r="X85" s="27">
        <v>41.40825000000001</v>
      </c>
      <c r="Y85" s="27">
        <v>41.40825000000001</v>
      </c>
      <c r="Z85" s="27">
        <v>41.40825000000001</v>
      </c>
      <c r="AA85" s="27">
        <v>41.40825000000001</v>
      </c>
      <c r="AB85" s="27">
        <v>41.40825000000001</v>
      </c>
      <c r="AC85" s="27">
        <v>41.40825000000001</v>
      </c>
      <c r="AD85" s="27">
        <v>41.40825000000001</v>
      </c>
      <c r="AE85" s="27">
        <v>41.40825000000001</v>
      </c>
      <c r="AF85" s="27">
        <v>41.40825000000001</v>
      </c>
      <c r="AG85" s="27">
        <v>41.40825000000001</v>
      </c>
    </row>
    <row r="86" spans="1:33" x14ac:dyDescent="0.25">
      <c r="A86" s="12" t="s">
        <v>54</v>
      </c>
      <c r="B86" s="12" t="s">
        <v>35</v>
      </c>
      <c r="C86" s="27">
        <v>1436.9999999999991</v>
      </c>
      <c r="D86" s="27">
        <v>7099.6999999999989</v>
      </c>
      <c r="E86" s="27">
        <v>11064.497250189081</v>
      </c>
      <c r="F86" s="27">
        <v>15707.503278688522</v>
      </c>
      <c r="G86" s="27">
        <v>21781.80327868852</v>
      </c>
      <c r="H86" s="27">
        <v>22506.80327868852</v>
      </c>
      <c r="I86" s="27">
        <v>24864.80327868852</v>
      </c>
      <c r="J86" s="27">
        <v>25713.80327868852</v>
      </c>
      <c r="K86" s="27">
        <v>25713.80327868852</v>
      </c>
      <c r="L86" s="27">
        <v>25713.80327868852</v>
      </c>
      <c r="M86" s="27">
        <v>25713.80327868852</v>
      </c>
      <c r="N86" s="27">
        <v>25713.80327868852</v>
      </c>
      <c r="O86" s="27">
        <v>25713.80327868852</v>
      </c>
      <c r="P86" s="27">
        <v>25713.80327868852</v>
      </c>
      <c r="Q86" s="27">
        <v>25713.80327868852</v>
      </c>
      <c r="R86" s="27">
        <v>25713.80327868852</v>
      </c>
      <c r="S86" s="27">
        <v>25713.80327868852</v>
      </c>
      <c r="T86" s="27">
        <v>25713.80327868852</v>
      </c>
      <c r="U86" s="27">
        <v>25713.80327868852</v>
      </c>
      <c r="V86" s="27">
        <v>25713.80327868852</v>
      </c>
      <c r="W86" s="27">
        <v>25713.80327868852</v>
      </c>
      <c r="X86" s="27">
        <v>25713.80327868852</v>
      </c>
      <c r="Y86" s="27">
        <v>25713.80327868852</v>
      </c>
      <c r="Z86" s="27">
        <v>25713.80327868852</v>
      </c>
      <c r="AA86" s="27">
        <v>25713.80327868852</v>
      </c>
      <c r="AB86" s="27">
        <v>25713.80327868852</v>
      </c>
      <c r="AC86" s="27">
        <v>25713.80327868852</v>
      </c>
      <c r="AD86" s="27">
        <v>25713.80327868852</v>
      </c>
      <c r="AE86" s="27">
        <v>25713.80327868852</v>
      </c>
      <c r="AF86" s="27">
        <v>25713.80327868852</v>
      </c>
      <c r="AG86" s="27">
        <v>25713.80327868852</v>
      </c>
    </row>
    <row r="87" spans="1:33" x14ac:dyDescent="0.25">
      <c r="A87" s="12" t="s">
        <v>55</v>
      </c>
      <c r="B87" s="12" t="s">
        <v>35</v>
      </c>
      <c r="C87" s="27">
        <v>16.75</v>
      </c>
      <c r="D87" s="27">
        <v>26.75</v>
      </c>
      <c r="E87" s="27">
        <v>26.75</v>
      </c>
      <c r="F87" s="27">
        <v>26.75</v>
      </c>
      <c r="G87" s="27">
        <v>26.75</v>
      </c>
      <c r="H87" s="27">
        <v>175.05670000000001</v>
      </c>
      <c r="I87" s="27">
        <v>192.55670000000001</v>
      </c>
      <c r="J87" s="27">
        <v>237.55670000000003</v>
      </c>
      <c r="K87" s="27">
        <v>282.55670000000003</v>
      </c>
      <c r="L87" s="27">
        <v>282.55670000000003</v>
      </c>
      <c r="M87" s="27">
        <v>282.55670000000003</v>
      </c>
      <c r="N87" s="27">
        <v>290.05670000000003</v>
      </c>
      <c r="O87" s="27">
        <v>300.05670000000003</v>
      </c>
      <c r="P87" s="27">
        <v>302.55670000000003</v>
      </c>
      <c r="Q87" s="27">
        <v>302.55670000000003</v>
      </c>
      <c r="R87" s="27">
        <v>302.55670000000003</v>
      </c>
      <c r="S87" s="27">
        <v>302.55670000000003</v>
      </c>
      <c r="T87" s="27">
        <v>302.55670000000003</v>
      </c>
      <c r="U87" s="27">
        <v>302.55670000000003</v>
      </c>
      <c r="V87" s="27">
        <v>302.55670000000003</v>
      </c>
      <c r="W87" s="27">
        <v>302.55670000000003</v>
      </c>
      <c r="X87" s="27">
        <v>302.55670000000003</v>
      </c>
      <c r="Y87" s="27">
        <v>302.55670000000003</v>
      </c>
      <c r="Z87" s="27">
        <v>302.55670000000003</v>
      </c>
      <c r="AA87" s="27">
        <v>302.55670000000003</v>
      </c>
      <c r="AB87" s="27">
        <v>302.55670000000003</v>
      </c>
      <c r="AC87" s="27">
        <v>302.55670000000003</v>
      </c>
      <c r="AD87" s="27">
        <v>302.55670000000003</v>
      </c>
      <c r="AE87" s="27">
        <v>302.55670000000003</v>
      </c>
      <c r="AF87" s="27">
        <v>302.55670000000003</v>
      </c>
      <c r="AG87" s="27">
        <v>302.55670000000003</v>
      </c>
    </row>
    <row r="88" spans="1:33" x14ac:dyDescent="0.25">
      <c r="A88" s="12" t="s">
        <v>56</v>
      </c>
      <c r="B88" s="12" t="s">
        <v>35</v>
      </c>
      <c r="C88" s="27">
        <v>433.26642999999962</v>
      </c>
      <c r="D88" s="27">
        <v>441.29242999999957</v>
      </c>
      <c r="E88" s="27">
        <v>441.29242999999957</v>
      </c>
      <c r="F88" s="27">
        <v>1871.2924299999993</v>
      </c>
      <c r="G88" s="27">
        <v>3681.2924299999991</v>
      </c>
      <c r="H88" s="27">
        <v>5126.2924299999986</v>
      </c>
      <c r="I88" s="27">
        <v>6025.5854799999988</v>
      </c>
      <c r="J88" s="27">
        <v>6670.5854799999988</v>
      </c>
      <c r="K88" s="27">
        <v>8580.5854799999997</v>
      </c>
      <c r="L88" s="27">
        <v>11959.142727578346</v>
      </c>
      <c r="M88" s="27">
        <v>12389.142727578346</v>
      </c>
      <c r="N88" s="27">
        <v>12389.142727578346</v>
      </c>
      <c r="O88" s="27">
        <v>12389.142727578346</v>
      </c>
      <c r="P88" s="27">
        <v>12389.142727578346</v>
      </c>
      <c r="Q88" s="27">
        <v>12389.142727578346</v>
      </c>
      <c r="R88" s="27">
        <v>12489.142727578346</v>
      </c>
      <c r="S88" s="27">
        <v>12749.142727578346</v>
      </c>
      <c r="T88" s="27">
        <v>12749.142727578346</v>
      </c>
      <c r="U88" s="27">
        <v>12999.142727578344</v>
      </c>
      <c r="V88" s="27">
        <v>12999.142727578344</v>
      </c>
      <c r="W88" s="27">
        <v>13249.142727578344</v>
      </c>
      <c r="X88" s="27">
        <v>13249.142727578344</v>
      </c>
      <c r="Y88" s="27">
        <v>13249.142727578344</v>
      </c>
      <c r="Z88" s="27">
        <v>13249.142727578344</v>
      </c>
      <c r="AA88" s="27">
        <v>13249.142727578344</v>
      </c>
      <c r="AB88" s="27">
        <v>13249.142727578344</v>
      </c>
      <c r="AC88" s="27">
        <v>13249.142727578344</v>
      </c>
      <c r="AD88" s="27">
        <v>13249.142727578344</v>
      </c>
      <c r="AE88" s="27">
        <v>13249.142727578344</v>
      </c>
      <c r="AF88" s="27">
        <v>13249.142727578344</v>
      </c>
      <c r="AG88" s="27">
        <v>13249.142727578344</v>
      </c>
    </row>
    <row r="89" spans="1:33" x14ac:dyDescent="0.25">
      <c r="A89" s="12" t="s">
        <v>57</v>
      </c>
      <c r="B89" s="12" t="s">
        <v>35</v>
      </c>
      <c r="C89" s="27">
        <v>2.5</v>
      </c>
      <c r="D89" s="27">
        <v>5</v>
      </c>
      <c r="E89" s="27">
        <v>5</v>
      </c>
      <c r="F89" s="27">
        <v>5</v>
      </c>
      <c r="G89" s="27">
        <v>5</v>
      </c>
      <c r="H89" s="27">
        <v>5</v>
      </c>
      <c r="I89" s="27">
        <v>5</v>
      </c>
      <c r="J89" s="27">
        <v>5</v>
      </c>
      <c r="K89" s="27">
        <v>5</v>
      </c>
      <c r="L89" s="27">
        <v>5</v>
      </c>
      <c r="M89" s="27">
        <v>772.32756999999992</v>
      </c>
      <c r="N89" s="27">
        <v>2493.3275999999996</v>
      </c>
      <c r="O89" s="27">
        <v>4237</v>
      </c>
      <c r="P89" s="27">
        <v>5852</v>
      </c>
      <c r="Q89" s="27">
        <v>7297</v>
      </c>
      <c r="R89" s="27">
        <v>8297</v>
      </c>
      <c r="S89" s="27">
        <v>8981.9030000000002</v>
      </c>
      <c r="T89" s="27">
        <v>9896.9030000000002</v>
      </c>
      <c r="U89" s="27">
        <v>10507</v>
      </c>
      <c r="V89" s="27">
        <v>10507</v>
      </c>
      <c r="W89" s="27">
        <v>10507</v>
      </c>
      <c r="X89" s="27">
        <v>10507</v>
      </c>
      <c r="Y89" s="27">
        <v>10507</v>
      </c>
      <c r="Z89" s="27">
        <v>10507</v>
      </c>
      <c r="AA89" s="27">
        <v>10507</v>
      </c>
      <c r="AB89" s="27">
        <v>10507</v>
      </c>
      <c r="AC89" s="27">
        <v>10507</v>
      </c>
      <c r="AD89" s="27">
        <v>10507</v>
      </c>
      <c r="AE89" s="27">
        <v>10507</v>
      </c>
      <c r="AF89" s="27">
        <v>10507</v>
      </c>
      <c r="AG89" s="27">
        <v>10507</v>
      </c>
    </row>
    <row r="90" spans="1:33" x14ac:dyDescent="0.25">
      <c r="A90" s="12" t="s">
        <v>29</v>
      </c>
      <c r="B90" s="12" t="s">
        <v>35</v>
      </c>
      <c r="C90" s="27">
        <v>6471.0183410345317</v>
      </c>
      <c r="D90" s="27">
        <v>6800.5278553775188</v>
      </c>
      <c r="E90" s="27">
        <v>7118.6959282873231</v>
      </c>
      <c r="F90" s="27">
        <v>7431.1622108502897</v>
      </c>
      <c r="G90" s="27">
        <v>7720.0106815294384</v>
      </c>
      <c r="H90" s="27">
        <v>7977.4669299955813</v>
      </c>
      <c r="I90" s="27">
        <v>8213.6620200950783</v>
      </c>
      <c r="J90" s="27">
        <v>8411.5820165918249</v>
      </c>
      <c r="K90" s="27">
        <v>8598.3332814208461</v>
      </c>
      <c r="L90" s="27">
        <v>8780.1747423954766</v>
      </c>
      <c r="M90" s="27">
        <v>8957.3208459129182</v>
      </c>
      <c r="N90" s="27">
        <v>9128.7218519032413</v>
      </c>
      <c r="O90" s="27">
        <v>9291.2112913061046</v>
      </c>
      <c r="P90" s="27">
        <v>9443.6055761593034</v>
      </c>
      <c r="Q90" s="27">
        <v>9596.9268052016378</v>
      </c>
      <c r="R90" s="27">
        <v>9741.9741269232782</v>
      </c>
      <c r="S90" s="27">
        <v>9895.4855276721846</v>
      </c>
      <c r="T90" s="27">
        <v>10049.540698725124</v>
      </c>
      <c r="U90" s="27">
        <v>10213.293483828151</v>
      </c>
      <c r="V90" s="27">
        <v>10375.863405287069</v>
      </c>
      <c r="W90" s="27">
        <v>10534.880755558761</v>
      </c>
      <c r="X90" s="27">
        <v>10673.120453690275</v>
      </c>
      <c r="Y90" s="27">
        <v>10822.054560574943</v>
      </c>
      <c r="Z90" s="27">
        <v>10973.737340266964</v>
      </c>
      <c r="AA90" s="27">
        <v>11123.606800849106</v>
      </c>
      <c r="AB90" s="27">
        <v>11273.111059453198</v>
      </c>
      <c r="AC90" s="27">
        <v>11454.688659921452</v>
      </c>
      <c r="AD90" s="27">
        <v>11635.613265647076</v>
      </c>
      <c r="AE90" s="27">
        <v>11815.186453591856</v>
      </c>
      <c r="AF90" s="27">
        <v>11998.756278401117</v>
      </c>
      <c r="AG90" s="27">
        <v>12175.05062824611</v>
      </c>
    </row>
    <row r="91" spans="1:33" x14ac:dyDescent="0.25">
      <c r="A91" s="12" t="s">
        <v>30</v>
      </c>
      <c r="B91" s="12" t="s">
        <v>35</v>
      </c>
      <c r="C91" s="27">
        <v>727.94707401527069</v>
      </c>
      <c r="D91" s="27">
        <v>951.67803508818224</v>
      </c>
      <c r="E91" s="27">
        <v>1176.1079278565658</v>
      </c>
      <c r="F91" s="27">
        <v>1391.9466083905108</v>
      </c>
      <c r="G91" s="27">
        <v>1603.4491947656709</v>
      </c>
      <c r="H91" s="27">
        <v>1813.5861425130222</v>
      </c>
      <c r="I91" s="27">
        <v>2023.732652274477</v>
      </c>
      <c r="J91" s="27">
        <v>2227.8340537290755</v>
      </c>
      <c r="K91" s="27">
        <v>2430.9817095862136</v>
      </c>
      <c r="L91" s="27">
        <v>2629.3989669933749</v>
      </c>
      <c r="M91" s="27">
        <v>2821.9458559305558</v>
      </c>
      <c r="N91" s="27">
        <v>3013.5476913843654</v>
      </c>
      <c r="O91" s="27">
        <v>3198.3531493778964</v>
      </c>
      <c r="P91" s="27">
        <v>3379.8770021705941</v>
      </c>
      <c r="Q91" s="27">
        <v>3557.0579332049811</v>
      </c>
      <c r="R91" s="27">
        <v>3718.8849462123808</v>
      </c>
      <c r="S91" s="27">
        <v>3888.9784950626381</v>
      </c>
      <c r="T91" s="27">
        <v>4055.2168637297868</v>
      </c>
      <c r="U91" s="27">
        <v>4223.1274844990248</v>
      </c>
      <c r="V91" s="27">
        <v>4391.742356891722</v>
      </c>
      <c r="W91" s="27">
        <v>4559.3794436004337</v>
      </c>
      <c r="X91" s="27">
        <v>4733.8425013520973</v>
      </c>
      <c r="Y91" s="27">
        <v>4910.7618198715818</v>
      </c>
      <c r="Z91" s="27">
        <v>5086.4879618903406</v>
      </c>
      <c r="AA91" s="27">
        <v>5264.1315842641006</v>
      </c>
      <c r="AB91" s="27">
        <v>5443.8161304646328</v>
      </c>
      <c r="AC91" s="27">
        <v>5630.3937871170901</v>
      </c>
      <c r="AD91" s="27">
        <v>5815.1000805095237</v>
      </c>
      <c r="AE91" s="27">
        <v>6001.6437249386872</v>
      </c>
      <c r="AF91" s="27">
        <v>6194.4719772722774</v>
      </c>
      <c r="AG91" s="27">
        <v>6358.0098678600716</v>
      </c>
    </row>
    <row r="93" spans="1:33" x14ac:dyDescent="0.25">
      <c r="A93" s="1" t="s">
        <v>39</v>
      </c>
      <c r="B93" s="1"/>
      <c r="C93" s="1">
        <f>C76</f>
        <v>2020</v>
      </c>
      <c r="D93" s="1">
        <f t="shared" ref="D93:AG93" si="3">D76</f>
        <v>2021</v>
      </c>
      <c r="E93" s="1">
        <f t="shared" si="3"/>
        <v>2022</v>
      </c>
      <c r="F93" s="1">
        <f t="shared" si="3"/>
        <v>2023</v>
      </c>
      <c r="G93" s="1">
        <f t="shared" si="3"/>
        <v>2024</v>
      </c>
      <c r="H93" s="1">
        <f t="shared" si="3"/>
        <v>2025</v>
      </c>
      <c r="I93" s="1">
        <f t="shared" si="3"/>
        <v>2026</v>
      </c>
      <c r="J93" s="1">
        <f t="shared" si="3"/>
        <v>2027</v>
      </c>
      <c r="K93" s="1">
        <f t="shared" si="3"/>
        <v>2028</v>
      </c>
      <c r="L93" s="1">
        <f t="shared" si="3"/>
        <v>2029</v>
      </c>
      <c r="M93" s="1">
        <f t="shared" si="3"/>
        <v>2030</v>
      </c>
      <c r="N93" s="1">
        <f t="shared" si="3"/>
        <v>2031</v>
      </c>
      <c r="O93" s="1">
        <f t="shared" si="3"/>
        <v>2032</v>
      </c>
      <c r="P93" s="1">
        <f t="shared" si="3"/>
        <v>2033</v>
      </c>
      <c r="Q93" s="1">
        <f t="shared" si="3"/>
        <v>2034</v>
      </c>
      <c r="R93" s="1">
        <f t="shared" si="3"/>
        <v>2035</v>
      </c>
      <c r="S93" s="1">
        <f t="shared" si="3"/>
        <v>2036</v>
      </c>
      <c r="T93" s="1">
        <f t="shared" si="3"/>
        <v>2037</v>
      </c>
      <c r="U93" s="1">
        <f t="shared" si="3"/>
        <v>2038</v>
      </c>
      <c r="V93" s="1">
        <f t="shared" si="3"/>
        <v>2039</v>
      </c>
      <c r="W93" s="1">
        <f t="shared" si="3"/>
        <v>2040</v>
      </c>
      <c r="X93" s="1">
        <f t="shared" si="3"/>
        <v>2041</v>
      </c>
      <c r="Y93" s="1">
        <f t="shared" si="3"/>
        <v>2042</v>
      </c>
      <c r="Z93" s="1">
        <f t="shared" si="3"/>
        <v>2043</v>
      </c>
      <c r="AA93" s="1">
        <f t="shared" si="3"/>
        <v>2044</v>
      </c>
      <c r="AB93" s="1">
        <f t="shared" si="3"/>
        <v>2045</v>
      </c>
      <c r="AC93" s="1">
        <f t="shared" si="3"/>
        <v>2046</v>
      </c>
      <c r="AD93" s="1">
        <f t="shared" si="3"/>
        <v>2047</v>
      </c>
      <c r="AE93" s="1">
        <f t="shared" si="3"/>
        <v>2048</v>
      </c>
      <c r="AF93" s="1">
        <f t="shared" si="3"/>
        <v>2049</v>
      </c>
      <c r="AG93" s="1">
        <f t="shared" si="3"/>
        <v>2050</v>
      </c>
    </row>
    <row r="94" spans="1:33" x14ac:dyDescent="0.25">
      <c r="A94" s="4" t="s">
        <v>45</v>
      </c>
      <c r="B94" s="4" t="s">
        <v>35</v>
      </c>
      <c r="C94" s="15">
        <v>3383.9999999999995</v>
      </c>
      <c r="D94" s="15">
        <v>3383.9999999999995</v>
      </c>
      <c r="E94" s="15">
        <v>3910.3999999999996</v>
      </c>
      <c r="F94" s="15">
        <v>4394.5</v>
      </c>
      <c r="G94" s="15">
        <v>7059.4</v>
      </c>
      <c r="H94" s="15">
        <v>7543.5</v>
      </c>
      <c r="I94" s="15">
        <v>8027.6</v>
      </c>
      <c r="J94" s="15">
        <v>8027.6</v>
      </c>
      <c r="K94" s="15">
        <v>8230.4</v>
      </c>
      <c r="L94" s="15">
        <v>8464.7999999999993</v>
      </c>
      <c r="M94" s="15">
        <v>8464.7999999999993</v>
      </c>
      <c r="N94" s="15">
        <v>8845.5</v>
      </c>
      <c r="O94" s="15">
        <v>9619.9599999999991</v>
      </c>
      <c r="P94" s="15">
        <v>9619.9599999999991</v>
      </c>
      <c r="Q94" s="15">
        <v>9619.9599999999991</v>
      </c>
      <c r="R94" s="15">
        <v>9619.9599999999991</v>
      </c>
      <c r="S94" s="15">
        <v>9619.9599999999991</v>
      </c>
      <c r="T94" s="15">
        <v>9619.9599999999991</v>
      </c>
      <c r="U94" s="15">
        <v>9619.9599999999991</v>
      </c>
      <c r="V94" s="15">
        <v>9619.9599999999991</v>
      </c>
      <c r="W94" s="15">
        <v>9619.9599999999991</v>
      </c>
      <c r="X94" s="15">
        <v>9619.9599999999991</v>
      </c>
      <c r="Y94" s="15">
        <v>9619.9599999999991</v>
      </c>
      <c r="Z94" s="15">
        <v>9619.9599999999991</v>
      </c>
      <c r="AA94" s="15">
        <v>9619.9599999999991</v>
      </c>
      <c r="AB94" s="15">
        <v>9619.9599999999991</v>
      </c>
      <c r="AC94" s="15">
        <v>9619.9599999999991</v>
      </c>
      <c r="AD94" s="15">
        <v>9619.9599999999991</v>
      </c>
      <c r="AE94" s="15">
        <v>9619.9599999999991</v>
      </c>
      <c r="AF94" s="15">
        <v>9619.9599999999991</v>
      </c>
      <c r="AG94" s="15">
        <v>9619.9599999999991</v>
      </c>
    </row>
    <row r="95" spans="1:33" x14ac:dyDescent="0.25">
      <c r="A95" s="4" t="s">
        <v>46</v>
      </c>
      <c r="B95" s="4" t="s">
        <v>35</v>
      </c>
      <c r="C95" s="15">
        <v>174.8</v>
      </c>
      <c r="D95" s="15">
        <v>174.8</v>
      </c>
      <c r="E95" s="15">
        <v>358.8</v>
      </c>
      <c r="F95" s="15">
        <v>1076.4000000000001</v>
      </c>
      <c r="G95" s="15">
        <v>1757.2</v>
      </c>
      <c r="H95" s="15">
        <v>1757.2</v>
      </c>
      <c r="I95" s="15">
        <v>1757.2</v>
      </c>
      <c r="J95" s="15">
        <v>2088.4</v>
      </c>
      <c r="K95" s="15">
        <v>2088.4</v>
      </c>
      <c r="L95" s="15">
        <v>2088.4</v>
      </c>
      <c r="M95" s="15">
        <v>2088.4</v>
      </c>
      <c r="N95" s="15">
        <v>2088.4</v>
      </c>
      <c r="O95" s="15">
        <v>2088.4</v>
      </c>
      <c r="P95" s="15">
        <v>2088.4</v>
      </c>
      <c r="Q95" s="15">
        <v>2088.4</v>
      </c>
      <c r="R95" s="15">
        <v>2088.4</v>
      </c>
      <c r="S95" s="15">
        <v>2088.4</v>
      </c>
      <c r="T95" s="15">
        <v>2088.4</v>
      </c>
      <c r="U95" s="15">
        <v>2088.4</v>
      </c>
      <c r="V95" s="15">
        <v>2088.4</v>
      </c>
      <c r="W95" s="15">
        <v>2088.4</v>
      </c>
      <c r="X95" s="15">
        <v>2088.4</v>
      </c>
      <c r="Y95" s="15">
        <v>2088.4</v>
      </c>
      <c r="Z95" s="15">
        <v>2088.4</v>
      </c>
      <c r="AA95" s="15">
        <v>2088.4</v>
      </c>
      <c r="AB95" s="15">
        <v>2088.4</v>
      </c>
      <c r="AC95" s="15">
        <v>2088.4</v>
      </c>
      <c r="AD95" s="15">
        <v>2088.4</v>
      </c>
      <c r="AE95" s="15">
        <v>2088.4</v>
      </c>
      <c r="AF95" s="15">
        <v>2088.4</v>
      </c>
      <c r="AG95" s="15">
        <v>2088.4</v>
      </c>
    </row>
    <row r="96" spans="1:33" x14ac:dyDescent="0.25">
      <c r="A96" s="4" t="s">
        <v>47</v>
      </c>
      <c r="B96" s="4" t="s">
        <v>35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25">
      <c r="A97" s="4" t="s">
        <v>48</v>
      </c>
      <c r="B97" s="4" t="s">
        <v>35</v>
      </c>
      <c r="C97" s="15">
        <v>43.78</v>
      </c>
      <c r="D97" s="15">
        <v>65.67</v>
      </c>
      <c r="E97" s="15">
        <v>65.67</v>
      </c>
      <c r="F97" s="15">
        <v>65.67</v>
      </c>
      <c r="G97" s="15">
        <v>65.67</v>
      </c>
      <c r="H97" s="15">
        <v>65.67</v>
      </c>
      <c r="I97" s="15">
        <v>65.67</v>
      </c>
      <c r="J97" s="15">
        <v>157.23000000000002</v>
      </c>
      <c r="K97" s="15">
        <v>157.23000000000002</v>
      </c>
      <c r="L97" s="15">
        <v>157.23000000000002</v>
      </c>
      <c r="M97" s="15">
        <v>157.23000000000002</v>
      </c>
      <c r="N97" s="15">
        <v>157.23000000000002</v>
      </c>
      <c r="O97" s="15">
        <v>388.07000000000005</v>
      </c>
      <c r="P97" s="15">
        <v>641.81000000000006</v>
      </c>
      <c r="Q97" s="15">
        <v>691.56000000000006</v>
      </c>
      <c r="R97" s="15">
        <v>740.32</v>
      </c>
      <c r="S97" s="15">
        <v>789.08</v>
      </c>
      <c r="T97" s="15">
        <v>789.08</v>
      </c>
      <c r="U97" s="15">
        <v>789.08</v>
      </c>
      <c r="V97" s="15">
        <v>789.08</v>
      </c>
      <c r="W97" s="15">
        <v>789.08</v>
      </c>
      <c r="X97" s="15">
        <v>789.08</v>
      </c>
      <c r="Y97" s="15">
        <v>789.08</v>
      </c>
      <c r="Z97" s="15">
        <v>986.08</v>
      </c>
      <c r="AA97" s="15">
        <v>986.08</v>
      </c>
      <c r="AB97" s="15">
        <v>986.08</v>
      </c>
      <c r="AC97" s="15">
        <v>986.08</v>
      </c>
      <c r="AD97" s="15">
        <v>986.08</v>
      </c>
      <c r="AE97" s="15">
        <v>986.08</v>
      </c>
      <c r="AF97" s="15">
        <v>986.08</v>
      </c>
      <c r="AG97" s="15">
        <v>986.08</v>
      </c>
    </row>
    <row r="98" spans="1:33" x14ac:dyDescent="0.25">
      <c r="A98" s="4" t="s">
        <v>49</v>
      </c>
      <c r="B98" s="4" t="s">
        <v>35</v>
      </c>
      <c r="C98" s="15">
        <v>533.59</v>
      </c>
      <c r="D98" s="15">
        <v>533.59</v>
      </c>
      <c r="E98" s="15">
        <v>762.2287</v>
      </c>
      <c r="F98" s="15">
        <v>762.2287</v>
      </c>
      <c r="G98" s="15">
        <v>762.2287</v>
      </c>
      <c r="H98" s="15">
        <v>762.2287</v>
      </c>
      <c r="I98" s="15">
        <v>762.2287</v>
      </c>
      <c r="J98" s="15">
        <v>762.2287</v>
      </c>
      <c r="K98" s="15">
        <v>762.2287</v>
      </c>
      <c r="L98" s="15">
        <v>762.2287</v>
      </c>
      <c r="M98" s="15">
        <v>762.2287</v>
      </c>
      <c r="N98" s="15">
        <v>762.2287</v>
      </c>
      <c r="O98" s="15">
        <v>762.2287</v>
      </c>
      <c r="P98" s="15">
        <v>762.2287</v>
      </c>
      <c r="Q98" s="15">
        <v>762.2287</v>
      </c>
      <c r="R98" s="15">
        <v>1379.6287</v>
      </c>
      <c r="S98" s="15">
        <v>1379.6287</v>
      </c>
      <c r="T98" s="15">
        <v>1379.6287</v>
      </c>
      <c r="U98" s="15">
        <v>1379.6287</v>
      </c>
      <c r="V98" s="15">
        <v>1379.6287</v>
      </c>
      <c r="W98" s="15">
        <v>1379.6287</v>
      </c>
      <c r="X98" s="15">
        <v>1379.6287</v>
      </c>
      <c r="Y98" s="15">
        <v>1379.6287</v>
      </c>
      <c r="Z98" s="15">
        <v>1379.6287</v>
      </c>
      <c r="AA98" s="15">
        <v>1379.6287</v>
      </c>
      <c r="AB98" s="15">
        <v>1379.6287</v>
      </c>
      <c r="AC98" s="15">
        <v>1379.6287</v>
      </c>
      <c r="AD98" s="15">
        <v>1379.6287</v>
      </c>
      <c r="AE98" s="15">
        <v>1379.6287</v>
      </c>
      <c r="AF98" s="15">
        <v>1379.6287</v>
      </c>
      <c r="AG98" s="15">
        <v>1379.6287</v>
      </c>
    </row>
    <row r="99" spans="1:33" x14ac:dyDescent="0.25">
      <c r="A99" s="4" t="s">
        <v>50</v>
      </c>
      <c r="B99" s="4" t="s">
        <v>35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25">
      <c r="A100" s="4" t="s">
        <v>51</v>
      </c>
      <c r="B100" s="4" t="s">
        <v>35</v>
      </c>
      <c r="C100" s="15">
        <v>1216</v>
      </c>
      <c r="D100" s="15">
        <v>1666.585</v>
      </c>
      <c r="E100" s="15">
        <v>1666.585</v>
      </c>
      <c r="F100" s="15">
        <v>1666.585</v>
      </c>
      <c r="G100" s="15">
        <v>1666.585</v>
      </c>
      <c r="H100" s="15">
        <v>1666.585</v>
      </c>
      <c r="I100" s="15">
        <v>1666.585</v>
      </c>
      <c r="J100" s="15">
        <v>1666.585</v>
      </c>
      <c r="K100" s="15">
        <v>1666.585</v>
      </c>
      <c r="L100" s="15">
        <v>1666.585</v>
      </c>
      <c r="M100" s="15">
        <v>1666.585</v>
      </c>
      <c r="N100" s="15">
        <v>1666.585</v>
      </c>
      <c r="O100" s="15">
        <v>1666.585</v>
      </c>
      <c r="P100" s="15">
        <v>1666.585</v>
      </c>
      <c r="Q100" s="15">
        <v>1666.585</v>
      </c>
      <c r="R100" s="15">
        <v>1666.585</v>
      </c>
      <c r="S100" s="15">
        <v>1666.585</v>
      </c>
      <c r="T100" s="15">
        <v>1666.585</v>
      </c>
      <c r="U100" s="15">
        <v>1666.585</v>
      </c>
      <c r="V100" s="15">
        <v>1666.585</v>
      </c>
      <c r="W100" s="15">
        <v>1666.585</v>
      </c>
      <c r="X100" s="15">
        <v>1666.585</v>
      </c>
      <c r="Y100" s="15">
        <v>1666.585</v>
      </c>
      <c r="Z100" s="15">
        <v>1666.585</v>
      </c>
      <c r="AA100" s="15">
        <v>1666.585</v>
      </c>
      <c r="AB100" s="15">
        <v>1666.585</v>
      </c>
      <c r="AC100" s="15">
        <v>1666.585</v>
      </c>
      <c r="AD100" s="15">
        <v>1666.585</v>
      </c>
      <c r="AE100" s="15">
        <v>1666.585</v>
      </c>
      <c r="AF100" s="15">
        <v>1666.585</v>
      </c>
      <c r="AG100" s="15">
        <v>1666.585</v>
      </c>
    </row>
    <row r="101" spans="1:33" x14ac:dyDescent="0.25">
      <c r="C101" s="15"/>
    </row>
    <row r="102" spans="1:33" x14ac:dyDescent="0.25">
      <c r="C102" s="15"/>
    </row>
    <row r="103" spans="1:33" x14ac:dyDescent="0.25">
      <c r="C103" s="15"/>
    </row>
    <row r="104" spans="1:33" x14ac:dyDescent="0.25">
      <c r="C104" s="15"/>
    </row>
    <row r="105" spans="1:33" x14ac:dyDescent="0.25">
      <c r="C105" s="15"/>
    </row>
    <row r="106" spans="1:33" x14ac:dyDescent="0.25">
      <c r="C106" s="15"/>
    </row>
    <row r="107" spans="1:33" x14ac:dyDescent="0.25">
      <c r="C107" s="15"/>
    </row>
    <row r="108" spans="1:33" x14ac:dyDescent="0.25">
      <c r="C108" s="15"/>
    </row>
    <row r="109" spans="1:33" x14ac:dyDescent="0.25">
      <c r="C109" s="15"/>
    </row>
    <row r="118" spans="1:33" ht="18.75" x14ac:dyDescent="0.3">
      <c r="A118" s="18" t="s">
        <v>102</v>
      </c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1">
        <v>0</v>
      </c>
    </row>
    <row r="119" spans="1:33" x14ac:dyDescent="0.25">
      <c r="A119" s="1" t="s">
        <v>11</v>
      </c>
      <c r="B119" s="1"/>
      <c r="C119" s="1">
        <f>C93</f>
        <v>2020</v>
      </c>
      <c r="D119" s="1">
        <f t="shared" ref="D119:AG119" si="4">D93</f>
        <v>2021</v>
      </c>
      <c r="E119" s="1">
        <f t="shared" si="4"/>
        <v>2022</v>
      </c>
      <c r="F119" s="1">
        <f t="shared" si="4"/>
        <v>2023</v>
      </c>
      <c r="G119" s="1">
        <f t="shared" si="4"/>
        <v>2024</v>
      </c>
      <c r="H119" s="1">
        <f t="shared" si="4"/>
        <v>2025</v>
      </c>
      <c r="I119" s="1">
        <f t="shared" si="4"/>
        <v>2026</v>
      </c>
      <c r="J119" s="1">
        <f t="shared" si="4"/>
        <v>2027</v>
      </c>
      <c r="K119" s="1">
        <f t="shared" si="4"/>
        <v>2028</v>
      </c>
      <c r="L119" s="1">
        <f t="shared" si="4"/>
        <v>2029</v>
      </c>
      <c r="M119" s="1">
        <f t="shared" si="4"/>
        <v>2030</v>
      </c>
      <c r="N119" s="1">
        <f t="shared" si="4"/>
        <v>2031</v>
      </c>
      <c r="O119" s="1">
        <f t="shared" si="4"/>
        <v>2032</v>
      </c>
      <c r="P119" s="1">
        <f t="shared" si="4"/>
        <v>2033</v>
      </c>
      <c r="Q119" s="1">
        <f t="shared" si="4"/>
        <v>2034</v>
      </c>
      <c r="R119" s="1">
        <f t="shared" si="4"/>
        <v>2035</v>
      </c>
      <c r="S119" s="1">
        <f t="shared" si="4"/>
        <v>2036</v>
      </c>
      <c r="T119" s="1">
        <f t="shared" si="4"/>
        <v>2037</v>
      </c>
      <c r="U119" s="1">
        <f t="shared" si="4"/>
        <v>2038</v>
      </c>
      <c r="V119" s="1">
        <f t="shared" si="4"/>
        <v>2039</v>
      </c>
      <c r="W119" s="1">
        <f t="shared" si="4"/>
        <v>2040</v>
      </c>
      <c r="X119" s="1">
        <f t="shared" si="4"/>
        <v>2041</v>
      </c>
      <c r="Y119" s="1">
        <f t="shared" si="4"/>
        <v>2042</v>
      </c>
      <c r="Z119" s="1">
        <f t="shared" si="4"/>
        <v>2043</v>
      </c>
      <c r="AA119" s="1">
        <f t="shared" si="4"/>
        <v>2044</v>
      </c>
      <c r="AB119" s="1">
        <f t="shared" si="4"/>
        <v>2045</v>
      </c>
      <c r="AC119" s="1">
        <f t="shared" si="4"/>
        <v>2046</v>
      </c>
      <c r="AD119" s="1">
        <f t="shared" si="4"/>
        <v>2047</v>
      </c>
      <c r="AE119" s="1">
        <f t="shared" si="4"/>
        <v>2048</v>
      </c>
      <c r="AF119" s="1">
        <f t="shared" si="4"/>
        <v>2049</v>
      </c>
      <c r="AG119" s="1">
        <f t="shared" si="4"/>
        <v>2050</v>
      </c>
    </row>
    <row r="120" spans="1:33" x14ac:dyDescent="0.25">
      <c r="A120" s="4" t="s">
        <v>23</v>
      </c>
      <c r="B120" s="4" t="s">
        <v>32</v>
      </c>
      <c r="C120" s="15">
        <v>31.788784365541719</v>
      </c>
      <c r="D120" s="15">
        <v>30.63803202712154</v>
      </c>
      <c r="E120" s="15">
        <v>28.712608905736854</v>
      </c>
      <c r="F120" s="15">
        <v>27.540307197066181</v>
      </c>
      <c r="G120" s="15">
        <v>31.800317512383735</v>
      </c>
      <c r="H120" s="15">
        <v>36.647425721311897</v>
      </c>
      <c r="I120" s="15">
        <v>39.711948168748478</v>
      </c>
      <c r="J120" s="15">
        <v>46.054745050030128</v>
      </c>
      <c r="K120" s="15">
        <v>55.54068361310734</v>
      </c>
      <c r="L120" s="15">
        <v>58.280241428753442</v>
      </c>
      <c r="M120" s="15">
        <v>67.525913912042157</v>
      </c>
      <c r="N120" s="15">
        <v>66.708067197434218</v>
      </c>
      <c r="O120" s="15">
        <v>66.617185363836214</v>
      </c>
      <c r="P120" s="15">
        <v>66.126401837211247</v>
      </c>
      <c r="Q120" s="15">
        <v>64.924276158238015</v>
      </c>
      <c r="R120" s="15">
        <v>66.923284304253244</v>
      </c>
      <c r="S120" s="15">
        <v>66.633310566158471</v>
      </c>
      <c r="T120" s="15">
        <v>66.818309599912993</v>
      </c>
      <c r="U120" s="15">
        <v>65.541749404567724</v>
      </c>
      <c r="V120" s="15">
        <v>67.063785271566189</v>
      </c>
      <c r="W120" s="15">
        <v>64.582216215749256</v>
      </c>
      <c r="X120" s="15">
        <v>65.442513756618808</v>
      </c>
      <c r="Y120" s="15">
        <v>65.635210273473632</v>
      </c>
      <c r="Z120" s="15">
        <v>66.787849313305387</v>
      </c>
      <c r="AA120" s="15">
        <v>67.409952390913034</v>
      </c>
      <c r="AB120" s="15">
        <v>66.273016905593892</v>
      </c>
      <c r="AC120" s="15">
        <v>67.789387038950892</v>
      </c>
      <c r="AD120" s="15">
        <v>67.750945377770691</v>
      </c>
      <c r="AE120" s="15">
        <v>66.880928439555404</v>
      </c>
      <c r="AF120" s="15">
        <v>68.110251670961546</v>
      </c>
      <c r="AG120" s="15">
        <v>70.396961206083077</v>
      </c>
    </row>
    <row r="121" spans="1:33" x14ac:dyDescent="0.25"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1:33" x14ac:dyDescent="0.25">
      <c r="A122" s="1" t="s">
        <v>10</v>
      </c>
      <c r="B122" s="1"/>
      <c r="C122" s="1">
        <f>C119</f>
        <v>2020</v>
      </c>
      <c r="D122" s="1">
        <f t="shared" ref="D122:AG122" si="5">D119</f>
        <v>2021</v>
      </c>
      <c r="E122" s="1">
        <f t="shared" si="5"/>
        <v>2022</v>
      </c>
      <c r="F122" s="1">
        <f t="shared" si="5"/>
        <v>2023</v>
      </c>
      <c r="G122" s="1">
        <f t="shared" si="5"/>
        <v>2024</v>
      </c>
      <c r="H122" s="1">
        <f t="shared" si="5"/>
        <v>2025</v>
      </c>
      <c r="I122" s="1">
        <f t="shared" si="5"/>
        <v>2026</v>
      </c>
      <c r="J122" s="1">
        <f t="shared" si="5"/>
        <v>2027</v>
      </c>
      <c r="K122" s="1">
        <f t="shared" si="5"/>
        <v>2028</v>
      </c>
      <c r="L122" s="1">
        <f t="shared" si="5"/>
        <v>2029</v>
      </c>
      <c r="M122" s="1">
        <f t="shared" si="5"/>
        <v>2030</v>
      </c>
      <c r="N122" s="1">
        <f t="shared" si="5"/>
        <v>2031</v>
      </c>
      <c r="O122" s="1">
        <f t="shared" si="5"/>
        <v>2032</v>
      </c>
      <c r="P122" s="1">
        <f t="shared" si="5"/>
        <v>2033</v>
      </c>
      <c r="Q122" s="1">
        <f t="shared" si="5"/>
        <v>2034</v>
      </c>
      <c r="R122" s="1">
        <f t="shared" si="5"/>
        <v>2035</v>
      </c>
      <c r="S122" s="1">
        <f t="shared" si="5"/>
        <v>2036</v>
      </c>
      <c r="T122" s="1">
        <f t="shared" si="5"/>
        <v>2037</v>
      </c>
      <c r="U122" s="1">
        <f t="shared" si="5"/>
        <v>2038</v>
      </c>
      <c r="V122" s="1">
        <f t="shared" si="5"/>
        <v>2039</v>
      </c>
      <c r="W122" s="1">
        <f t="shared" si="5"/>
        <v>2040</v>
      </c>
      <c r="X122" s="1">
        <f t="shared" si="5"/>
        <v>2041</v>
      </c>
      <c r="Y122" s="1">
        <f t="shared" si="5"/>
        <v>2042</v>
      </c>
      <c r="Z122" s="1">
        <f t="shared" si="5"/>
        <v>2043</v>
      </c>
      <c r="AA122" s="1">
        <f t="shared" si="5"/>
        <v>2044</v>
      </c>
      <c r="AB122" s="1">
        <f t="shared" si="5"/>
        <v>2045</v>
      </c>
      <c r="AC122" s="1">
        <f t="shared" si="5"/>
        <v>2046</v>
      </c>
      <c r="AD122" s="1">
        <f t="shared" si="5"/>
        <v>2047</v>
      </c>
      <c r="AE122" s="1">
        <f t="shared" si="5"/>
        <v>2048</v>
      </c>
      <c r="AF122" s="1">
        <f t="shared" si="5"/>
        <v>2049</v>
      </c>
      <c r="AG122" s="1">
        <f t="shared" si="5"/>
        <v>2050</v>
      </c>
    </row>
    <row r="123" spans="1:33" x14ac:dyDescent="0.25">
      <c r="A123" s="4" t="s">
        <v>23</v>
      </c>
      <c r="B123" s="4" t="s">
        <v>32</v>
      </c>
      <c r="C123" s="15">
        <v>-4.331073717477171</v>
      </c>
      <c r="D123" s="15">
        <v>-8.5203557149468168</v>
      </c>
      <c r="E123" s="15">
        <v>-13.374515576843759</v>
      </c>
      <c r="F123" s="15">
        <v>-16.857097923671528</v>
      </c>
      <c r="G123" s="15">
        <v>-16.712885059596843</v>
      </c>
      <c r="H123" s="15">
        <v>-18.523072827499313</v>
      </c>
      <c r="I123" s="15">
        <v>-22.026814469236768</v>
      </c>
      <c r="J123" s="15">
        <v>-16.112356704679655</v>
      </c>
      <c r="K123" s="15">
        <v>-11.888008243326873</v>
      </c>
      <c r="L123" s="15">
        <v>-10.982484979582608</v>
      </c>
      <c r="M123" s="15">
        <v>-3.9025669031970693</v>
      </c>
      <c r="N123" s="15">
        <v>-4.0790062917028678</v>
      </c>
      <c r="O123" s="15">
        <v>-5.3572686691449292</v>
      </c>
      <c r="P123" s="15">
        <v>-4.4071093645783037</v>
      </c>
      <c r="Q123" s="15">
        <v>-6.8703811982817058</v>
      </c>
      <c r="R123" s="15">
        <v>-4.4961409779596551</v>
      </c>
      <c r="S123" s="15">
        <v>-5.5424567900382016</v>
      </c>
      <c r="T123" s="15">
        <v>-3.744870433322248</v>
      </c>
      <c r="U123" s="15">
        <v>-4.0293097729416729</v>
      </c>
      <c r="V123" s="15">
        <v>-3.7863838460263679</v>
      </c>
      <c r="W123" s="15">
        <v>-4.8195241670433404</v>
      </c>
      <c r="X123" s="15">
        <v>-4.7163625766352197</v>
      </c>
      <c r="Y123" s="15">
        <v>-4.813601837668628</v>
      </c>
      <c r="Z123" s="15">
        <v>-2.3485413663877637</v>
      </c>
      <c r="AA123" s="15">
        <v>-2.6011637124117328</v>
      </c>
      <c r="AB123" s="15">
        <v>-2.9414273206649568</v>
      </c>
      <c r="AC123" s="15">
        <v>-2.2807124734254245</v>
      </c>
      <c r="AD123" s="15">
        <v>-2.1773502483460447</v>
      </c>
      <c r="AE123" s="15">
        <v>-1.7365227627368824</v>
      </c>
      <c r="AF123" s="15">
        <v>-1.937681088877639</v>
      </c>
      <c r="AG123" s="15">
        <v>1.2383563903921697</v>
      </c>
    </row>
    <row r="124" spans="1:33" x14ac:dyDescent="0.25">
      <c r="A124" s="1"/>
      <c r="B124" s="1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</row>
    <row r="125" spans="1:33" x14ac:dyDescent="0.25"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</row>
    <row r="126" spans="1:33" x14ac:dyDescent="0.25"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</row>
    <row r="127" spans="1:33" x14ac:dyDescent="0.25"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</row>
    <row r="128" spans="1:33" x14ac:dyDescent="0.25"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</row>
    <row r="129" spans="1:33" x14ac:dyDescent="0.25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42" spans="1:33" ht="18.75" x14ac:dyDescent="0.3">
      <c r="A142" s="18" t="s">
        <v>103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21">
        <v>0</v>
      </c>
    </row>
    <row r="143" spans="1:33" x14ac:dyDescent="0.25">
      <c r="A143" s="1" t="s">
        <v>11</v>
      </c>
      <c r="B143" s="1"/>
      <c r="C143" s="1">
        <f t="shared" ref="C143:AG143" si="6">C119</f>
        <v>2020</v>
      </c>
      <c r="D143" s="1">
        <f t="shared" si="6"/>
        <v>2021</v>
      </c>
      <c r="E143" s="1">
        <f t="shared" si="6"/>
        <v>2022</v>
      </c>
      <c r="F143" s="1">
        <f t="shared" si="6"/>
        <v>2023</v>
      </c>
      <c r="G143" s="1">
        <f t="shared" si="6"/>
        <v>2024</v>
      </c>
      <c r="H143" s="1">
        <f t="shared" si="6"/>
        <v>2025</v>
      </c>
      <c r="I143" s="1">
        <f t="shared" si="6"/>
        <v>2026</v>
      </c>
      <c r="J143" s="1">
        <f t="shared" si="6"/>
        <v>2027</v>
      </c>
      <c r="K143" s="1">
        <f t="shared" si="6"/>
        <v>2028</v>
      </c>
      <c r="L143" s="1">
        <f t="shared" si="6"/>
        <v>2029</v>
      </c>
      <c r="M143" s="1">
        <f t="shared" si="6"/>
        <v>2030</v>
      </c>
      <c r="N143" s="1">
        <f t="shared" si="6"/>
        <v>2031</v>
      </c>
      <c r="O143" s="1">
        <f t="shared" si="6"/>
        <v>2032</v>
      </c>
      <c r="P143" s="1">
        <f t="shared" si="6"/>
        <v>2033</v>
      </c>
      <c r="Q143" s="1">
        <f t="shared" si="6"/>
        <v>2034</v>
      </c>
      <c r="R143" s="1">
        <f t="shared" si="6"/>
        <v>2035</v>
      </c>
      <c r="S143" s="1">
        <f t="shared" si="6"/>
        <v>2036</v>
      </c>
      <c r="T143" s="1">
        <f t="shared" si="6"/>
        <v>2037</v>
      </c>
      <c r="U143" s="1">
        <f t="shared" si="6"/>
        <v>2038</v>
      </c>
      <c r="V143" s="1">
        <f t="shared" si="6"/>
        <v>2039</v>
      </c>
      <c r="W143" s="1">
        <f t="shared" si="6"/>
        <v>2040</v>
      </c>
      <c r="X143" s="1">
        <f t="shared" si="6"/>
        <v>2041</v>
      </c>
      <c r="Y143" s="1">
        <f t="shared" si="6"/>
        <v>2042</v>
      </c>
      <c r="Z143" s="1">
        <f t="shared" si="6"/>
        <v>2043</v>
      </c>
      <c r="AA143" s="1">
        <f t="shared" si="6"/>
        <v>2044</v>
      </c>
      <c r="AB143" s="1">
        <f t="shared" si="6"/>
        <v>2045</v>
      </c>
      <c r="AC143" s="1">
        <f t="shared" si="6"/>
        <v>2046</v>
      </c>
      <c r="AD143" s="1">
        <f t="shared" si="6"/>
        <v>2047</v>
      </c>
      <c r="AE143" s="1">
        <f t="shared" si="6"/>
        <v>2048</v>
      </c>
      <c r="AF143" s="1">
        <f t="shared" si="6"/>
        <v>2049</v>
      </c>
      <c r="AG143" s="1">
        <f t="shared" si="6"/>
        <v>2050</v>
      </c>
    </row>
    <row r="144" spans="1:33" x14ac:dyDescent="0.25">
      <c r="A144" s="4" t="s">
        <v>12</v>
      </c>
      <c r="B144" s="12" t="s">
        <v>40</v>
      </c>
      <c r="C144" s="15">
        <v>22.5270632493419</v>
      </c>
      <c r="D144" s="15">
        <v>23.10668989046523</v>
      </c>
      <c r="E144" s="15">
        <v>23.57242686269705</v>
      </c>
      <c r="F144" s="15">
        <v>24.238639352526281</v>
      </c>
      <c r="G144" s="15">
        <v>25.765530305401672</v>
      </c>
      <c r="H144" s="15">
        <v>27.069661153636872</v>
      </c>
      <c r="I144" s="15">
        <v>28.490535724631837</v>
      </c>
      <c r="J144" s="15">
        <v>29.10387640761428</v>
      </c>
      <c r="K144" s="15">
        <v>30.709793273787746</v>
      </c>
      <c r="L144" s="15">
        <v>31.463835888608337</v>
      </c>
      <c r="M144" s="15">
        <v>30.794934110122863</v>
      </c>
      <c r="N144" s="15">
        <v>29.850108573814293</v>
      </c>
      <c r="O144" s="15">
        <v>29.809310492763114</v>
      </c>
      <c r="P144" s="15">
        <v>29.850835153875124</v>
      </c>
      <c r="Q144" s="15">
        <v>29.384566683158859</v>
      </c>
      <c r="R144" s="15">
        <v>30.160488865075205</v>
      </c>
      <c r="S144" s="15">
        <v>29.383796183247334</v>
      </c>
      <c r="T144" s="15">
        <v>30.388012778357893</v>
      </c>
      <c r="U144" s="15">
        <v>30.688803882472929</v>
      </c>
      <c r="V144" s="15">
        <v>31.532788960978017</v>
      </c>
      <c r="W144" s="15">
        <v>31.257887316651193</v>
      </c>
      <c r="X144" s="15">
        <v>31.045516781678515</v>
      </c>
      <c r="Y144" s="15">
        <v>31.154694369452763</v>
      </c>
      <c r="Z144" s="15">
        <v>31.314922683843104</v>
      </c>
      <c r="AA144" s="15">
        <v>31.186873296809313</v>
      </c>
      <c r="AB144" s="15">
        <v>30.971177958264803</v>
      </c>
      <c r="AC144" s="15">
        <v>30.922240521749394</v>
      </c>
      <c r="AD144" s="15">
        <v>30.572542159456134</v>
      </c>
      <c r="AE144" s="15">
        <v>29.994587252227081</v>
      </c>
      <c r="AF144" s="15">
        <v>29.919982093494127</v>
      </c>
      <c r="AG144" s="15">
        <v>30.089327723377409</v>
      </c>
    </row>
    <row r="145" spans="1:33" x14ac:dyDescent="0.25">
      <c r="A145" s="4" t="s">
        <v>13</v>
      </c>
      <c r="B145" s="12" t="s">
        <v>40</v>
      </c>
      <c r="C145" s="15">
        <v>21.179043182598015</v>
      </c>
      <c r="D145" s="15">
        <v>21.763572452934017</v>
      </c>
      <c r="E145" s="15">
        <v>22.236470603740724</v>
      </c>
      <c r="F145" s="15">
        <v>22.894555502224257</v>
      </c>
      <c r="G145" s="15">
        <v>24.40920441984332</v>
      </c>
      <c r="H145" s="15">
        <v>25.647967755911584</v>
      </c>
      <c r="I145" s="15">
        <v>26.997619365949049</v>
      </c>
      <c r="J145" s="15">
        <v>27.610284260966296</v>
      </c>
      <c r="K145" s="15">
        <v>29.232960178337358</v>
      </c>
      <c r="L145" s="15">
        <v>29.912071397260302</v>
      </c>
      <c r="M145" s="15">
        <v>29.392432338955324</v>
      </c>
      <c r="N145" s="15">
        <v>28.517745575525026</v>
      </c>
      <c r="O145" s="15">
        <v>28.497213218594975</v>
      </c>
      <c r="P145" s="15">
        <v>28.576414395520192</v>
      </c>
      <c r="Q145" s="15">
        <v>28.153959856437922</v>
      </c>
      <c r="R145" s="15">
        <v>28.901984583323674</v>
      </c>
      <c r="S145" s="15">
        <v>28.104870751279513</v>
      </c>
      <c r="T145" s="15">
        <v>29.135231509233751</v>
      </c>
      <c r="U145" s="15">
        <v>29.408095247575726</v>
      </c>
      <c r="V145" s="15">
        <v>30.207123276849096</v>
      </c>
      <c r="W145" s="15">
        <v>29.934062293134495</v>
      </c>
      <c r="X145" s="15">
        <v>29.689149276289506</v>
      </c>
      <c r="Y145" s="15">
        <v>29.817092725395725</v>
      </c>
      <c r="Z145" s="15">
        <v>30.008210028854894</v>
      </c>
      <c r="AA145" s="15">
        <v>29.916330306823863</v>
      </c>
      <c r="AB145" s="15">
        <v>29.755971993749522</v>
      </c>
      <c r="AC145" s="15">
        <v>29.70193937597973</v>
      </c>
      <c r="AD145" s="15">
        <v>29.322100396472273</v>
      </c>
      <c r="AE145" s="15">
        <v>28.649175324659979</v>
      </c>
      <c r="AF145" s="15">
        <v>28.574161421446568</v>
      </c>
      <c r="AG145" s="15">
        <v>28.772029933058786</v>
      </c>
    </row>
    <row r="146" spans="1:33" x14ac:dyDescent="0.25">
      <c r="A146" s="4" t="s">
        <v>14</v>
      </c>
      <c r="B146" s="12" t="s">
        <v>40</v>
      </c>
      <c r="C146" s="15">
        <v>9.5758769494978448</v>
      </c>
      <c r="D146" s="15">
        <v>10.08557073691264</v>
      </c>
      <c r="E146" s="15">
        <v>10.490469786243604</v>
      </c>
      <c r="F146" s="15">
        <v>11.066037031995453</v>
      </c>
      <c r="G146" s="15">
        <v>12.243237554529127</v>
      </c>
      <c r="H146" s="15">
        <v>13.308493508925093</v>
      </c>
      <c r="I146" s="15">
        <v>14.530850750118635</v>
      </c>
      <c r="J146" s="15">
        <v>14.825158200387943</v>
      </c>
      <c r="K146" s="15">
        <v>15.87999882942491</v>
      </c>
      <c r="L146" s="15">
        <v>16.577936555377196</v>
      </c>
      <c r="M146" s="15">
        <v>15.354852195105886</v>
      </c>
      <c r="N146" s="15">
        <v>14.35511019286381</v>
      </c>
      <c r="O146" s="15">
        <v>14.210116123067175</v>
      </c>
      <c r="P146" s="15">
        <v>14.16019065226747</v>
      </c>
      <c r="Q146" s="15">
        <v>13.627670540367152</v>
      </c>
      <c r="R146" s="15">
        <v>14.260747728779544</v>
      </c>
      <c r="S146" s="15">
        <v>13.560451694431089</v>
      </c>
      <c r="T146" s="15">
        <v>14.340197003000053</v>
      </c>
      <c r="U146" s="15">
        <v>14.619937947070108</v>
      </c>
      <c r="V146" s="15">
        <v>15.361806617444856</v>
      </c>
      <c r="W146" s="15">
        <v>15.139094267619246</v>
      </c>
      <c r="X146" s="15">
        <v>14.982933883404945</v>
      </c>
      <c r="Y146" s="15">
        <v>15.052506206151691</v>
      </c>
      <c r="Z146" s="15">
        <v>15.114444834387754</v>
      </c>
      <c r="AA146" s="15">
        <v>14.912955607055045</v>
      </c>
      <c r="AB146" s="15">
        <v>14.666983623206022</v>
      </c>
      <c r="AC146" s="15">
        <v>14.576637343852656</v>
      </c>
      <c r="AD146" s="15">
        <v>14.329445158418626</v>
      </c>
      <c r="AE146" s="15">
        <v>14.010254502893456</v>
      </c>
      <c r="AF146" s="15">
        <v>13.920955970922515</v>
      </c>
      <c r="AG146" s="15">
        <v>13.965272188310431</v>
      </c>
    </row>
    <row r="147" spans="1:33" x14ac:dyDescent="0.25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x14ac:dyDescent="0.25">
      <c r="A148" s="1" t="s">
        <v>10</v>
      </c>
      <c r="B148" s="1"/>
      <c r="C148" s="17">
        <f>C143</f>
        <v>2020</v>
      </c>
      <c r="D148" s="17">
        <f t="shared" ref="D148:AG148" si="7">D143</f>
        <v>2021</v>
      </c>
      <c r="E148" s="17">
        <f t="shared" si="7"/>
        <v>2022</v>
      </c>
      <c r="F148" s="17">
        <f t="shared" si="7"/>
        <v>2023</v>
      </c>
      <c r="G148" s="17">
        <f t="shared" si="7"/>
        <v>2024</v>
      </c>
      <c r="H148" s="17">
        <f t="shared" si="7"/>
        <v>2025</v>
      </c>
      <c r="I148" s="17">
        <f t="shared" si="7"/>
        <v>2026</v>
      </c>
      <c r="J148" s="17">
        <f t="shared" si="7"/>
        <v>2027</v>
      </c>
      <c r="K148" s="17">
        <f t="shared" si="7"/>
        <v>2028</v>
      </c>
      <c r="L148" s="17">
        <f t="shared" si="7"/>
        <v>2029</v>
      </c>
      <c r="M148" s="17">
        <f t="shared" si="7"/>
        <v>2030</v>
      </c>
      <c r="N148" s="17">
        <f t="shared" si="7"/>
        <v>2031</v>
      </c>
      <c r="O148" s="17">
        <f t="shared" si="7"/>
        <v>2032</v>
      </c>
      <c r="P148" s="17">
        <f t="shared" si="7"/>
        <v>2033</v>
      </c>
      <c r="Q148" s="17">
        <f t="shared" si="7"/>
        <v>2034</v>
      </c>
      <c r="R148" s="17">
        <f t="shared" si="7"/>
        <v>2035</v>
      </c>
      <c r="S148" s="17">
        <f t="shared" si="7"/>
        <v>2036</v>
      </c>
      <c r="T148" s="17">
        <f t="shared" si="7"/>
        <v>2037</v>
      </c>
      <c r="U148" s="17">
        <f t="shared" si="7"/>
        <v>2038</v>
      </c>
      <c r="V148" s="17">
        <f t="shared" si="7"/>
        <v>2039</v>
      </c>
      <c r="W148" s="17">
        <f t="shared" si="7"/>
        <v>2040</v>
      </c>
      <c r="X148" s="17">
        <f t="shared" si="7"/>
        <v>2041</v>
      </c>
      <c r="Y148" s="17">
        <f t="shared" si="7"/>
        <v>2042</v>
      </c>
      <c r="Z148" s="17">
        <f t="shared" si="7"/>
        <v>2043</v>
      </c>
      <c r="AA148" s="17">
        <f t="shared" si="7"/>
        <v>2044</v>
      </c>
      <c r="AB148" s="17">
        <f t="shared" si="7"/>
        <v>2045</v>
      </c>
      <c r="AC148" s="17">
        <f t="shared" si="7"/>
        <v>2046</v>
      </c>
      <c r="AD148" s="17">
        <f t="shared" si="7"/>
        <v>2047</v>
      </c>
      <c r="AE148" s="17">
        <f t="shared" si="7"/>
        <v>2048</v>
      </c>
      <c r="AF148" s="17">
        <f t="shared" si="7"/>
        <v>2049</v>
      </c>
      <c r="AG148" s="17">
        <f t="shared" si="7"/>
        <v>2050</v>
      </c>
    </row>
    <row r="149" spans="1:33" x14ac:dyDescent="0.25">
      <c r="A149" s="4" t="s">
        <v>12</v>
      </c>
      <c r="B149" s="12" t="s">
        <v>40</v>
      </c>
      <c r="C149" s="14">
        <v>0.40348044572605701</v>
      </c>
      <c r="D149" s="14">
        <v>0.41329224361195216</v>
      </c>
      <c r="E149" s="14">
        <v>0.40252509336308151</v>
      </c>
      <c r="F149" s="14">
        <v>0.68863663230552774</v>
      </c>
      <c r="G149" s="14">
        <v>1.5500339761965414</v>
      </c>
      <c r="H149" s="14">
        <v>1.7992047937455595</v>
      </c>
      <c r="I149" s="14">
        <v>2.1446146034790097</v>
      </c>
      <c r="J149" s="14">
        <v>2.6743165020752642</v>
      </c>
      <c r="K149" s="14">
        <v>3.3710603357755211</v>
      </c>
      <c r="L149" s="14">
        <v>3.7549019578508016</v>
      </c>
      <c r="M149" s="14">
        <v>2.7164038277894846</v>
      </c>
      <c r="N149" s="14">
        <v>2.8123376111882514</v>
      </c>
      <c r="O149" s="14">
        <v>2.5366102404957473</v>
      </c>
      <c r="P149" s="14">
        <v>2.4906787419296101</v>
      </c>
      <c r="Q149" s="14">
        <v>2.0060504229213194</v>
      </c>
      <c r="R149" s="14">
        <v>2.7051545956133616</v>
      </c>
      <c r="S149" s="14">
        <v>1.8635662447485544</v>
      </c>
      <c r="T149" s="14">
        <v>3.0368352348304875</v>
      </c>
      <c r="U149" s="14">
        <v>3.4681151676271575</v>
      </c>
      <c r="V149" s="14">
        <v>4.0682670166638104</v>
      </c>
      <c r="W149" s="14">
        <v>3.9123962672918324</v>
      </c>
      <c r="X149" s="14">
        <v>3.6003823235398791</v>
      </c>
      <c r="Y149" s="14">
        <v>3.6291749335697716</v>
      </c>
      <c r="Z149" s="14">
        <v>3.9973502034198809</v>
      </c>
      <c r="AA149" s="14">
        <v>3.689560362360492</v>
      </c>
      <c r="AB149" s="14">
        <v>3.6250743925377371</v>
      </c>
      <c r="AC149" s="14">
        <v>3.4104354294798682</v>
      </c>
      <c r="AD149" s="14">
        <v>3.0752315381018249</v>
      </c>
      <c r="AE149" s="14">
        <v>2.6734649469137501</v>
      </c>
      <c r="AF149" s="14">
        <v>2.3685888999368849</v>
      </c>
      <c r="AG149" s="14">
        <v>2.6521124805609375</v>
      </c>
    </row>
    <row r="150" spans="1:33" x14ac:dyDescent="0.25">
      <c r="A150" s="4" t="s">
        <v>13</v>
      </c>
      <c r="B150" s="12" t="s">
        <v>40</v>
      </c>
      <c r="C150" s="14">
        <v>0.56360955807825519</v>
      </c>
      <c r="D150" s="14">
        <v>0.6193203938472891</v>
      </c>
      <c r="E150" s="14">
        <v>0.6555671600139874</v>
      </c>
      <c r="F150" s="14">
        <v>0.96187262553140584</v>
      </c>
      <c r="G150" s="14">
        <v>1.8619097518518863</v>
      </c>
      <c r="H150" s="14">
        <v>2.1288507940042471</v>
      </c>
      <c r="I150" s="14">
        <v>2.4929819518098597</v>
      </c>
      <c r="J150" s="14">
        <v>3.0499957345463855</v>
      </c>
      <c r="K150" s="14">
        <v>3.837277975324934</v>
      </c>
      <c r="L150" s="14">
        <v>4.1848051392686827</v>
      </c>
      <c r="M150" s="14">
        <v>3.3270058269134033</v>
      </c>
      <c r="N150" s="14">
        <v>3.4672771364252064</v>
      </c>
      <c r="O150" s="14">
        <v>3.2219165874683853</v>
      </c>
      <c r="P150" s="14">
        <v>3.2148819320822746</v>
      </c>
      <c r="Q150" s="14">
        <v>2.7918350703429127</v>
      </c>
      <c r="R150" s="14">
        <v>3.4682944529745363</v>
      </c>
      <c r="S150" s="14">
        <v>2.6168178386322936</v>
      </c>
      <c r="T150" s="14">
        <v>3.8057737006418364</v>
      </c>
      <c r="U150" s="14">
        <v>4.1997382289392675</v>
      </c>
      <c r="V150" s="14">
        <v>4.7797013578725469</v>
      </c>
      <c r="W150" s="14">
        <v>4.6132339667180311</v>
      </c>
      <c r="X150" s="14">
        <v>4.2711122109523778</v>
      </c>
      <c r="Y150" s="14">
        <v>4.3171435894423738</v>
      </c>
      <c r="Z150" s="14">
        <v>4.7012431600627806</v>
      </c>
      <c r="AA150" s="14">
        <v>4.4349615008809771</v>
      </c>
      <c r="AB150" s="14">
        <v>4.4056086128548664</v>
      </c>
      <c r="AC150" s="14">
        <v>4.1937910698334875</v>
      </c>
      <c r="AD150" s="14">
        <v>3.8150309393986817</v>
      </c>
      <c r="AE150" s="14">
        <v>3.305378557793226</v>
      </c>
      <c r="AF150" s="14">
        <v>3.0128110423843601</v>
      </c>
      <c r="AG150" s="14">
        <v>3.3137597306175124</v>
      </c>
    </row>
    <row r="151" spans="1:33" x14ac:dyDescent="0.25">
      <c r="A151" s="4" t="s">
        <v>14</v>
      </c>
      <c r="B151" s="12" t="s">
        <v>40</v>
      </c>
      <c r="C151" s="14">
        <v>0.74121035696949988</v>
      </c>
      <c r="D151" s="14">
        <v>0.83017548564117405</v>
      </c>
      <c r="E151" s="14">
        <v>0.89064089107792555</v>
      </c>
      <c r="F151" s="14">
        <v>1.1945967035905021</v>
      </c>
      <c r="G151" s="14">
        <v>1.8686063677879599</v>
      </c>
      <c r="H151" s="14">
        <v>2.1238656296384999</v>
      </c>
      <c r="I151" s="14">
        <v>2.5140175638324322</v>
      </c>
      <c r="J151" s="14">
        <v>2.7296954468661099</v>
      </c>
      <c r="K151" s="14">
        <v>3.0876744094423767</v>
      </c>
      <c r="L151" s="14">
        <v>3.5086381878642499</v>
      </c>
      <c r="M151" s="14">
        <v>2.0186896484407111</v>
      </c>
      <c r="N151" s="14">
        <v>1.6002867662528093</v>
      </c>
      <c r="O151" s="14">
        <v>1.3168897948828739</v>
      </c>
      <c r="P151" s="14">
        <v>1.2353849743190821</v>
      </c>
      <c r="Q151" s="14">
        <v>0.70468591295272098</v>
      </c>
      <c r="R151" s="14">
        <v>1.3169185387713238</v>
      </c>
      <c r="S151" s="14">
        <v>0.59829950282862931</v>
      </c>
      <c r="T151" s="14">
        <v>1.5538859131020111</v>
      </c>
      <c r="U151" s="14">
        <v>1.9809726530432936</v>
      </c>
      <c r="V151" s="14">
        <v>2.5587016966892921</v>
      </c>
      <c r="W151" s="14">
        <v>2.4787474198143542</v>
      </c>
      <c r="X151" s="14">
        <v>2.2541895607491966</v>
      </c>
      <c r="Y151" s="14">
        <v>2.2692266773461611</v>
      </c>
      <c r="Z151" s="14">
        <v>2.4941822237179778</v>
      </c>
      <c r="AA151" s="14">
        <v>2.1597946089366662</v>
      </c>
      <c r="AB151" s="14">
        <v>2.0502146047745153</v>
      </c>
      <c r="AC151" s="14">
        <v>1.8364161600259905</v>
      </c>
      <c r="AD151" s="14">
        <v>1.6220209370666687</v>
      </c>
      <c r="AE151" s="14">
        <v>1.4414702031834175</v>
      </c>
      <c r="AF151" s="14">
        <v>1.1767987201728491</v>
      </c>
      <c r="AG151" s="14">
        <v>1.3159769842135258</v>
      </c>
    </row>
    <row r="169" spans="1:33" ht="18.75" x14ac:dyDescent="0.3">
      <c r="A169" s="18" t="s">
        <v>104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21">
        <v>0</v>
      </c>
    </row>
    <row r="170" spans="1:33" x14ac:dyDescent="0.25">
      <c r="A170" s="1" t="s">
        <v>0</v>
      </c>
      <c r="B170" s="1"/>
      <c r="C170" s="1">
        <f t="shared" ref="C170:AG170" si="8">C143</f>
        <v>2020</v>
      </c>
      <c r="D170" s="1">
        <f t="shared" si="8"/>
        <v>2021</v>
      </c>
      <c r="E170" s="1">
        <f t="shared" si="8"/>
        <v>2022</v>
      </c>
      <c r="F170" s="1">
        <f t="shared" si="8"/>
        <v>2023</v>
      </c>
      <c r="G170" s="1">
        <f t="shared" si="8"/>
        <v>2024</v>
      </c>
      <c r="H170" s="1">
        <f t="shared" si="8"/>
        <v>2025</v>
      </c>
      <c r="I170" s="1">
        <f t="shared" si="8"/>
        <v>2026</v>
      </c>
      <c r="J170" s="1">
        <f t="shared" si="8"/>
        <v>2027</v>
      </c>
      <c r="K170" s="1">
        <f t="shared" si="8"/>
        <v>2028</v>
      </c>
      <c r="L170" s="1">
        <f t="shared" si="8"/>
        <v>2029</v>
      </c>
      <c r="M170" s="1">
        <f t="shared" si="8"/>
        <v>2030</v>
      </c>
      <c r="N170" s="1">
        <f t="shared" si="8"/>
        <v>2031</v>
      </c>
      <c r="O170" s="1">
        <f t="shared" si="8"/>
        <v>2032</v>
      </c>
      <c r="P170" s="1">
        <f t="shared" si="8"/>
        <v>2033</v>
      </c>
      <c r="Q170" s="1">
        <f t="shared" si="8"/>
        <v>2034</v>
      </c>
      <c r="R170" s="1">
        <f t="shared" si="8"/>
        <v>2035</v>
      </c>
      <c r="S170" s="1">
        <f t="shared" si="8"/>
        <v>2036</v>
      </c>
      <c r="T170" s="1">
        <f t="shared" si="8"/>
        <v>2037</v>
      </c>
      <c r="U170" s="1">
        <f t="shared" si="8"/>
        <v>2038</v>
      </c>
      <c r="V170" s="1">
        <f t="shared" si="8"/>
        <v>2039</v>
      </c>
      <c r="W170" s="1">
        <f t="shared" si="8"/>
        <v>2040</v>
      </c>
      <c r="X170" s="1">
        <f t="shared" si="8"/>
        <v>2041</v>
      </c>
      <c r="Y170" s="1">
        <f t="shared" si="8"/>
        <v>2042</v>
      </c>
      <c r="Z170" s="1">
        <f t="shared" si="8"/>
        <v>2043</v>
      </c>
      <c r="AA170" s="1">
        <f t="shared" si="8"/>
        <v>2044</v>
      </c>
      <c r="AB170" s="1">
        <f t="shared" si="8"/>
        <v>2045</v>
      </c>
      <c r="AC170" s="1">
        <f t="shared" si="8"/>
        <v>2046</v>
      </c>
      <c r="AD170" s="1">
        <f t="shared" si="8"/>
        <v>2047</v>
      </c>
      <c r="AE170" s="1">
        <f t="shared" si="8"/>
        <v>2048</v>
      </c>
      <c r="AF170" s="1">
        <f t="shared" si="8"/>
        <v>2049</v>
      </c>
      <c r="AG170" s="1">
        <f t="shared" si="8"/>
        <v>2050</v>
      </c>
    </row>
    <row r="171" spans="1:33" x14ac:dyDescent="0.25">
      <c r="A171" s="4" t="s">
        <v>21</v>
      </c>
      <c r="B171" s="4" t="s">
        <v>33</v>
      </c>
      <c r="C171" s="15">
        <v>1170.1240624222146</v>
      </c>
      <c r="D171" s="15">
        <v>1203.6955888751065</v>
      </c>
      <c r="E171" s="15">
        <v>1242.1174968263174</v>
      </c>
      <c r="F171" s="15">
        <v>1272.1570555491585</v>
      </c>
      <c r="G171" s="15">
        <v>1322.5894330037397</v>
      </c>
      <c r="H171" s="15">
        <v>1395.3716637546565</v>
      </c>
      <c r="I171" s="15">
        <v>1473.9399560811225</v>
      </c>
      <c r="J171" s="15">
        <v>1497.9760019798721</v>
      </c>
      <c r="K171" s="15">
        <v>1567.6209848798633</v>
      </c>
      <c r="L171" s="15">
        <v>1610.5059648800047</v>
      </c>
      <c r="M171" s="15">
        <v>1655.1374667820007</v>
      </c>
      <c r="N171" s="15">
        <v>1625.1553616723534</v>
      </c>
      <c r="O171" s="15">
        <v>1671.1922514371354</v>
      </c>
      <c r="P171" s="15">
        <v>1710.8320909869672</v>
      </c>
      <c r="Q171" s="15">
        <v>1744.1735600698576</v>
      </c>
      <c r="R171" s="15">
        <v>1785.8161746122641</v>
      </c>
      <c r="S171" s="15">
        <v>1821.7523983398212</v>
      </c>
      <c r="T171" s="15">
        <v>1842.7661582859037</v>
      </c>
      <c r="U171" s="15">
        <v>1865.1927318362295</v>
      </c>
      <c r="V171" s="15">
        <v>1918.6289625186696</v>
      </c>
      <c r="W171" s="15">
        <v>1941.1791115124763</v>
      </c>
      <c r="X171" s="15">
        <v>1973.6156029630411</v>
      </c>
      <c r="Y171" s="15">
        <v>2008.1079106675784</v>
      </c>
      <c r="Z171" s="15">
        <v>2025.7341671789516</v>
      </c>
      <c r="AA171" s="15">
        <v>2071.4278154602666</v>
      </c>
      <c r="AB171" s="15">
        <v>2071.6427702868327</v>
      </c>
      <c r="AC171" s="15">
        <v>2097.7556981190273</v>
      </c>
      <c r="AD171" s="15">
        <v>2110.5734814452653</v>
      </c>
      <c r="AE171" s="15">
        <v>2118.3116052944711</v>
      </c>
      <c r="AF171" s="15">
        <v>2157.7087474647401</v>
      </c>
      <c r="AG171" s="15">
        <v>2163.924829863598</v>
      </c>
    </row>
    <row r="172" spans="1:33" x14ac:dyDescent="0.25">
      <c r="A172" s="4" t="s">
        <v>22</v>
      </c>
      <c r="C172" s="22">
        <v>2.12070705224266E-2</v>
      </c>
      <c r="D172" s="22">
        <v>2.1578153774603925E-2</v>
      </c>
      <c r="E172" s="22">
        <v>2.2024656234147125E-2</v>
      </c>
      <c r="F172" s="22">
        <v>2.2311873269000287E-2</v>
      </c>
      <c r="G172" s="22">
        <v>2.2944003302311698E-2</v>
      </c>
      <c r="H172" s="22">
        <v>2.3943238509422239E-2</v>
      </c>
      <c r="I172" s="22">
        <v>2.5016216615219827E-2</v>
      </c>
      <c r="J172" s="22">
        <v>2.5147541706365753E-2</v>
      </c>
      <c r="K172" s="22">
        <v>2.6030385153301763E-2</v>
      </c>
      <c r="L172" s="22">
        <v>2.6451524535007192E-2</v>
      </c>
      <c r="M172" s="22">
        <v>2.6888791538163221E-2</v>
      </c>
      <c r="N172" s="22">
        <v>2.6114453625624832E-2</v>
      </c>
      <c r="O172" s="22">
        <v>2.6562033285432711E-2</v>
      </c>
      <c r="P172" s="22">
        <v>2.6896213010437472E-2</v>
      </c>
      <c r="Q172" s="22">
        <v>2.7122036168779343E-2</v>
      </c>
      <c r="R172" s="22">
        <v>2.7467440260355844E-2</v>
      </c>
      <c r="S172" s="22">
        <v>2.7715302993730536E-2</v>
      </c>
      <c r="T172" s="22">
        <v>2.7729967033979449E-2</v>
      </c>
      <c r="U172" s="22">
        <v>2.7762059722151792E-2</v>
      </c>
      <c r="V172" s="22">
        <v>2.8246706028930212E-2</v>
      </c>
      <c r="W172" s="22">
        <v>2.8267751698556776E-2</v>
      </c>
      <c r="X172" s="22">
        <v>2.8427395573334114E-2</v>
      </c>
      <c r="Y172" s="22">
        <v>2.8609508332473072E-2</v>
      </c>
      <c r="Z172" s="22">
        <v>2.8546616779902431E-2</v>
      </c>
      <c r="AA172" s="22">
        <v>2.8872928798215833E-2</v>
      </c>
      <c r="AB172" s="22">
        <v>2.8561745776991075E-2</v>
      </c>
      <c r="AC172" s="22">
        <v>2.8607086844733939E-2</v>
      </c>
      <c r="AD172" s="22">
        <v>2.8468726913404362E-2</v>
      </c>
      <c r="AE172" s="22">
        <v>2.8262219127001626E-2</v>
      </c>
      <c r="AF172" s="22">
        <v>2.8474629400727636E-2</v>
      </c>
      <c r="AG172" s="22">
        <v>2.8245955646993226E-2</v>
      </c>
    </row>
    <row r="173" spans="1:33" x14ac:dyDescent="0.25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</row>
    <row r="174" spans="1:33" x14ac:dyDescent="0.25">
      <c r="A174" s="1" t="s">
        <v>59</v>
      </c>
      <c r="B174" s="1"/>
      <c r="C174" s="1">
        <f>C170</f>
        <v>2020</v>
      </c>
      <c r="D174" s="1">
        <f t="shared" ref="D174:AG174" si="9">D170</f>
        <v>2021</v>
      </c>
      <c r="E174" s="1">
        <f t="shared" si="9"/>
        <v>2022</v>
      </c>
      <c r="F174" s="1">
        <f t="shared" si="9"/>
        <v>2023</v>
      </c>
      <c r="G174" s="1">
        <f t="shared" si="9"/>
        <v>2024</v>
      </c>
      <c r="H174" s="1">
        <f t="shared" si="9"/>
        <v>2025</v>
      </c>
      <c r="I174" s="1">
        <f t="shared" si="9"/>
        <v>2026</v>
      </c>
      <c r="J174" s="1">
        <f t="shared" si="9"/>
        <v>2027</v>
      </c>
      <c r="K174" s="1">
        <f t="shared" si="9"/>
        <v>2028</v>
      </c>
      <c r="L174" s="1">
        <f t="shared" si="9"/>
        <v>2029</v>
      </c>
      <c r="M174" s="1">
        <f t="shared" si="9"/>
        <v>2030</v>
      </c>
      <c r="N174" s="1">
        <f t="shared" si="9"/>
        <v>2031</v>
      </c>
      <c r="O174" s="1">
        <f t="shared" si="9"/>
        <v>2032</v>
      </c>
      <c r="P174" s="1">
        <f t="shared" si="9"/>
        <v>2033</v>
      </c>
      <c r="Q174" s="1">
        <f t="shared" si="9"/>
        <v>2034</v>
      </c>
      <c r="R174" s="1">
        <f t="shared" si="9"/>
        <v>2035</v>
      </c>
      <c r="S174" s="1">
        <f t="shared" si="9"/>
        <v>2036</v>
      </c>
      <c r="T174" s="1">
        <f t="shared" si="9"/>
        <v>2037</v>
      </c>
      <c r="U174" s="1">
        <f t="shared" si="9"/>
        <v>2038</v>
      </c>
      <c r="V174" s="1">
        <f t="shared" si="9"/>
        <v>2039</v>
      </c>
      <c r="W174" s="1">
        <f t="shared" si="9"/>
        <v>2040</v>
      </c>
      <c r="X174" s="1">
        <f t="shared" si="9"/>
        <v>2041</v>
      </c>
      <c r="Y174" s="1">
        <f t="shared" si="9"/>
        <v>2042</v>
      </c>
      <c r="Z174" s="1">
        <f t="shared" si="9"/>
        <v>2043</v>
      </c>
      <c r="AA174" s="1">
        <f t="shared" si="9"/>
        <v>2044</v>
      </c>
      <c r="AB174" s="1">
        <f t="shared" si="9"/>
        <v>2045</v>
      </c>
      <c r="AC174" s="1">
        <f t="shared" si="9"/>
        <v>2046</v>
      </c>
      <c r="AD174" s="1">
        <f t="shared" si="9"/>
        <v>2047</v>
      </c>
      <c r="AE174" s="1">
        <f t="shared" si="9"/>
        <v>2048</v>
      </c>
      <c r="AF174" s="1">
        <f t="shared" si="9"/>
        <v>2049</v>
      </c>
      <c r="AG174" s="1">
        <f t="shared" si="9"/>
        <v>2050</v>
      </c>
    </row>
    <row r="175" spans="1:33" x14ac:dyDescent="0.25">
      <c r="A175" s="4" t="s">
        <v>21</v>
      </c>
      <c r="B175" s="4" t="s">
        <v>33</v>
      </c>
      <c r="C175" s="15">
        <v>1174.7061449204816</v>
      </c>
      <c r="D175" s="15">
        <v>1208.0705738190049</v>
      </c>
      <c r="E175" s="15">
        <v>1243.5870576377974</v>
      </c>
      <c r="F175" s="15">
        <v>1282.2209818155022</v>
      </c>
      <c r="G175" s="15">
        <v>1361.5641298913533</v>
      </c>
      <c r="H175" s="15">
        <v>1439.0529425936652</v>
      </c>
      <c r="I175" s="15">
        <v>1514.5511471888531</v>
      </c>
      <c r="J175" s="15">
        <v>1546.7963545795203</v>
      </c>
      <c r="K175" s="15">
        <v>1645.3406497116382</v>
      </c>
      <c r="L175" s="15">
        <v>1714.3073261814168</v>
      </c>
      <c r="M175" s="15">
        <v>1734.9602883098496</v>
      </c>
      <c r="N175" s="15">
        <v>1719.1981486509544</v>
      </c>
      <c r="O175" s="15">
        <v>1758.8117116203157</v>
      </c>
      <c r="P175" s="15">
        <v>1806.143793416348</v>
      </c>
      <c r="Q175" s="15">
        <v>1806.5735601176091</v>
      </c>
      <c r="R175" s="15">
        <v>1894.7560138199754</v>
      </c>
      <c r="S175" s="15">
        <v>1892.021592591339</v>
      </c>
      <c r="T175" s="15">
        <v>1973.7781013470224</v>
      </c>
      <c r="U175" s="15">
        <v>2001.3409087965294</v>
      </c>
      <c r="V175" s="15">
        <v>2096.8383791707033</v>
      </c>
      <c r="W175" s="15">
        <v>2111.5583815015316</v>
      </c>
      <c r="X175" s="15">
        <v>2121.056340402452</v>
      </c>
      <c r="Y175" s="15">
        <v>2165.6863455023731</v>
      </c>
      <c r="Z175" s="15">
        <v>2210.7104862687142</v>
      </c>
      <c r="AA175" s="15">
        <v>2242.4506047490568</v>
      </c>
      <c r="AB175" s="15">
        <v>2241.8478097500847</v>
      </c>
      <c r="AC175" s="15">
        <v>2264.6688845842145</v>
      </c>
      <c r="AD175" s="15">
        <v>2263.6609358855326</v>
      </c>
      <c r="AE175" s="15">
        <v>2248.6592001220515</v>
      </c>
      <c r="AF175" s="15">
        <v>2272.9416273208508</v>
      </c>
      <c r="AG175" s="15">
        <v>2313.2134770006455</v>
      </c>
    </row>
    <row r="176" spans="1:33" x14ac:dyDescent="0.25">
      <c r="A176" s="4" t="s">
        <v>22</v>
      </c>
      <c r="C176" s="22">
        <v>2.129011517538346E-2</v>
      </c>
      <c r="D176" s="22">
        <v>2.1656582323111968E-2</v>
      </c>
      <c r="E176" s="22">
        <v>2.2050713810641068E-2</v>
      </c>
      <c r="F176" s="22">
        <v>2.2488380600751322E-2</v>
      </c>
      <c r="G176" s="22">
        <v>2.3620128146334612E-2</v>
      </c>
      <c r="H176" s="22">
        <v>2.4692767330170069E-2</v>
      </c>
      <c r="I176" s="22">
        <v>2.5705483738728864E-2</v>
      </c>
      <c r="J176" s="22">
        <v>2.5967122161257197E-2</v>
      </c>
      <c r="K176" s="22">
        <v>2.732092210647457E-2</v>
      </c>
      <c r="L176" s="22">
        <v>2.8156395125434368E-2</v>
      </c>
      <c r="M176" s="22">
        <v>2.8185565522878431E-2</v>
      </c>
      <c r="N176" s="22">
        <v>2.7625617454817133E-2</v>
      </c>
      <c r="O176" s="22">
        <v>2.7954662419415275E-2</v>
      </c>
      <c r="P176" s="22">
        <v>2.8394620635845746E-2</v>
      </c>
      <c r="Q176" s="22">
        <v>2.8092361081948635E-2</v>
      </c>
      <c r="R176" s="22">
        <v>2.9143031829045866E-2</v>
      </c>
      <c r="S176" s="22">
        <v>2.878434619168704E-2</v>
      </c>
      <c r="T176" s="22">
        <v>2.9701436309018496E-2</v>
      </c>
      <c r="U176" s="22">
        <v>2.9788527955336944E-2</v>
      </c>
      <c r="V176" s="22">
        <v>3.0870365476429115E-2</v>
      </c>
      <c r="W176" s="22">
        <v>3.0748841089055824E-2</v>
      </c>
      <c r="X176" s="22">
        <v>3.0551089853274763E-2</v>
      </c>
      <c r="Y176" s="22">
        <v>3.085452789565251E-2</v>
      </c>
      <c r="Z176" s="22">
        <v>3.1153300410936804E-2</v>
      </c>
      <c r="AA176" s="22">
        <v>3.1256757373439588E-2</v>
      </c>
      <c r="AB176" s="22">
        <v>3.0908363223221456E-2</v>
      </c>
      <c r="AC176" s="22">
        <v>3.0883281363009996E-2</v>
      </c>
      <c r="AD176" s="22">
        <v>3.0533665648133371E-2</v>
      </c>
      <c r="AE176" s="22">
        <v>3.0001298627150327E-2</v>
      </c>
      <c r="AF176" s="22">
        <v>2.9995322845816869E-2</v>
      </c>
      <c r="AG176" s="22">
        <v>3.0194637249717139E-2</v>
      </c>
    </row>
    <row r="194" spans="1:34" ht="18.75" x14ac:dyDescent="0.3">
      <c r="A194" s="18" t="s">
        <v>105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21">
        <v>0</v>
      </c>
    </row>
    <row r="195" spans="1:34" x14ac:dyDescent="0.25">
      <c r="A195" s="1" t="s">
        <v>11</v>
      </c>
      <c r="B195" s="1"/>
      <c r="C195" s="1">
        <f>C170</f>
        <v>2020</v>
      </c>
      <c r="D195" s="1">
        <f t="shared" ref="D195:AG195" si="10">D170</f>
        <v>2021</v>
      </c>
      <c r="E195" s="1">
        <f t="shared" si="10"/>
        <v>2022</v>
      </c>
      <c r="F195" s="1">
        <f t="shared" si="10"/>
        <v>2023</v>
      </c>
      <c r="G195" s="1">
        <f t="shared" si="10"/>
        <v>2024</v>
      </c>
      <c r="H195" s="1">
        <f t="shared" si="10"/>
        <v>2025</v>
      </c>
      <c r="I195" s="1">
        <f t="shared" si="10"/>
        <v>2026</v>
      </c>
      <c r="J195" s="1">
        <f t="shared" si="10"/>
        <v>2027</v>
      </c>
      <c r="K195" s="1">
        <f t="shared" si="10"/>
        <v>2028</v>
      </c>
      <c r="L195" s="1">
        <f t="shared" si="10"/>
        <v>2029</v>
      </c>
      <c r="M195" s="1">
        <f t="shared" si="10"/>
        <v>2030</v>
      </c>
      <c r="N195" s="1">
        <f t="shared" si="10"/>
        <v>2031</v>
      </c>
      <c r="O195" s="1">
        <f t="shared" si="10"/>
        <v>2032</v>
      </c>
      <c r="P195" s="1">
        <f t="shared" si="10"/>
        <v>2033</v>
      </c>
      <c r="Q195" s="1">
        <f t="shared" si="10"/>
        <v>2034</v>
      </c>
      <c r="R195" s="1">
        <f t="shared" si="10"/>
        <v>2035</v>
      </c>
      <c r="S195" s="1">
        <f t="shared" si="10"/>
        <v>2036</v>
      </c>
      <c r="T195" s="1">
        <f t="shared" si="10"/>
        <v>2037</v>
      </c>
      <c r="U195" s="1">
        <f t="shared" si="10"/>
        <v>2038</v>
      </c>
      <c r="V195" s="1">
        <f t="shared" si="10"/>
        <v>2039</v>
      </c>
      <c r="W195" s="1">
        <f t="shared" si="10"/>
        <v>2040</v>
      </c>
      <c r="X195" s="1">
        <f t="shared" si="10"/>
        <v>2041</v>
      </c>
      <c r="Y195" s="1">
        <f t="shared" si="10"/>
        <v>2042</v>
      </c>
      <c r="Z195" s="1">
        <f t="shared" si="10"/>
        <v>2043</v>
      </c>
      <c r="AA195" s="1">
        <f t="shared" si="10"/>
        <v>2044</v>
      </c>
      <c r="AB195" s="1">
        <f t="shared" si="10"/>
        <v>2045</v>
      </c>
      <c r="AC195" s="1">
        <f t="shared" si="10"/>
        <v>2046</v>
      </c>
      <c r="AD195" s="1">
        <f t="shared" si="10"/>
        <v>2047</v>
      </c>
      <c r="AE195" s="1">
        <f t="shared" si="10"/>
        <v>2048</v>
      </c>
      <c r="AF195" s="1">
        <f t="shared" si="10"/>
        <v>2049</v>
      </c>
      <c r="AG195" s="1">
        <f t="shared" si="10"/>
        <v>2050</v>
      </c>
    </row>
    <row r="196" spans="1:34" ht="18" x14ac:dyDescent="0.35">
      <c r="A196" s="4" t="s">
        <v>45</v>
      </c>
      <c r="B196" s="4" t="s">
        <v>37</v>
      </c>
      <c r="C196" s="15">
        <v>89.731696730118003</v>
      </c>
      <c r="D196" s="15">
        <v>79.975708135216991</v>
      </c>
      <c r="E196" s="15">
        <v>73.058217563890011</v>
      </c>
      <c r="F196" s="15">
        <v>62.197388937348002</v>
      </c>
      <c r="G196" s="15">
        <v>52.680955029579998</v>
      </c>
      <c r="H196" s="15">
        <v>52.916328099209998</v>
      </c>
      <c r="I196" s="15">
        <v>50.325387375040002</v>
      </c>
      <c r="J196" s="15">
        <v>49.791680548770003</v>
      </c>
      <c r="K196" s="15">
        <v>50.412329163430002</v>
      </c>
      <c r="L196" s="15">
        <v>50.324812308090003</v>
      </c>
      <c r="M196" s="15">
        <v>50.325940683000006</v>
      </c>
      <c r="N196" s="15">
        <v>47.5035080257</v>
      </c>
      <c r="O196" s="15">
        <v>44.940356365</v>
      </c>
      <c r="P196" s="15">
        <v>44.642331263000003</v>
      </c>
      <c r="Q196" s="15">
        <v>44.803346288999997</v>
      </c>
      <c r="R196" s="15">
        <v>43.923435237999996</v>
      </c>
      <c r="S196" s="15">
        <v>46.366525005999996</v>
      </c>
      <c r="T196" s="15">
        <v>44.081826436</v>
      </c>
      <c r="U196" s="15">
        <v>43.034905573000003</v>
      </c>
      <c r="V196" s="15">
        <v>43.040697946999998</v>
      </c>
      <c r="W196" s="15">
        <v>44.654071468000005</v>
      </c>
      <c r="X196" s="15">
        <v>46.163850194999995</v>
      </c>
      <c r="Y196" s="15">
        <v>47.935029706000002</v>
      </c>
      <c r="Z196" s="15">
        <v>49.709382224999992</v>
      </c>
      <c r="AA196" s="15">
        <v>53.600437130000003</v>
      </c>
      <c r="AB196" s="15">
        <v>54.161438367999999</v>
      </c>
      <c r="AC196" s="15">
        <v>57.796054619999992</v>
      </c>
      <c r="AD196" s="15">
        <v>59.205678240000005</v>
      </c>
      <c r="AE196" s="15">
        <v>63.385968765000001</v>
      </c>
      <c r="AF196" s="15">
        <v>68.346334290000001</v>
      </c>
      <c r="AG196" s="15">
        <v>70.986523429999991</v>
      </c>
    </row>
    <row r="197" spans="1:34" ht="18" x14ac:dyDescent="0.35">
      <c r="A197" s="4" t="s">
        <v>46</v>
      </c>
      <c r="B197" s="4" t="s">
        <v>37</v>
      </c>
      <c r="C197" s="15">
        <v>46.741674235999994</v>
      </c>
      <c r="D197" s="15">
        <v>45.767579040000008</v>
      </c>
      <c r="E197" s="15">
        <v>41.206006557000002</v>
      </c>
      <c r="F197" s="15">
        <v>35.575397249999995</v>
      </c>
      <c r="G197" s="15">
        <v>27.439940072999999</v>
      </c>
      <c r="H197" s="15">
        <v>24.392699511</v>
      </c>
      <c r="I197" s="15">
        <v>24.312912020000002</v>
      </c>
      <c r="J197" s="15">
        <v>23.874650046000003</v>
      </c>
      <c r="K197" s="15">
        <v>22.597320440000001</v>
      </c>
      <c r="L197" s="15">
        <v>22.451848029999997</v>
      </c>
      <c r="M197" s="15">
        <v>23.165118870000001</v>
      </c>
      <c r="N197" s="15">
        <v>22.847540250000002</v>
      </c>
      <c r="O197" s="15">
        <v>23.088369580000002</v>
      </c>
      <c r="P197" s="15">
        <v>22.880276460000001</v>
      </c>
      <c r="Q197" s="15">
        <v>22.111886999999999</v>
      </c>
      <c r="R197" s="15">
        <v>22.852799300000001</v>
      </c>
      <c r="S197" s="15">
        <v>23.50000623</v>
      </c>
      <c r="T197" s="15">
        <v>23.091395630000001</v>
      </c>
      <c r="U197" s="15">
        <v>23.296940369999998</v>
      </c>
      <c r="V197" s="15">
        <v>24.171070799999999</v>
      </c>
      <c r="W197" s="15">
        <v>24.13776726</v>
      </c>
      <c r="X197" s="15">
        <v>25.175450729999998</v>
      </c>
      <c r="Y197" s="15">
        <v>25.430596060000003</v>
      </c>
      <c r="Z197" s="15">
        <v>26.716700639999999</v>
      </c>
      <c r="AA197" s="15">
        <v>27.971781959999998</v>
      </c>
      <c r="AB197" s="15">
        <v>33.281783019999999</v>
      </c>
      <c r="AC197" s="15">
        <v>33.607537839999999</v>
      </c>
      <c r="AD197" s="15">
        <v>33.991807139999999</v>
      </c>
      <c r="AE197" s="15">
        <v>34.383442470000006</v>
      </c>
      <c r="AF197" s="15">
        <v>34.596166889999999</v>
      </c>
      <c r="AG197" s="15">
        <v>34.820245700000001</v>
      </c>
    </row>
    <row r="198" spans="1:34" ht="18" x14ac:dyDescent="0.35">
      <c r="A198" s="4" t="s">
        <v>47</v>
      </c>
      <c r="B198" s="4" t="s">
        <v>37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</row>
    <row r="199" spans="1:34" ht="18" x14ac:dyDescent="0.35">
      <c r="A199" s="4" t="s">
        <v>48</v>
      </c>
      <c r="B199" s="4" t="s">
        <v>37</v>
      </c>
      <c r="C199" s="15">
        <v>1.813286800260828</v>
      </c>
      <c r="D199" s="15">
        <v>1.8179007750627401</v>
      </c>
      <c r="E199" s="15">
        <v>1.8658643795338101</v>
      </c>
      <c r="F199" s="15">
        <v>1.7835186881154002</v>
      </c>
      <c r="G199" s="15">
        <v>2.1161224526998001</v>
      </c>
      <c r="H199" s="15">
        <v>2.6625439754918006</v>
      </c>
      <c r="I199" s="15">
        <v>3.0879095763823003</v>
      </c>
      <c r="J199" s="15">
        <v>3.6505556557388008</v>
      </c>
      <c r="K199" s="15">
        <v>4.2564520855754004</v>
      </c>
      <c r="L199" s="15">
        <v>4.7550356789135</v>
      </c>
      <c r="M199" s="15">
        <v>5.3916800932050002</v>
      </c>
      <c r="N199" s="15">
        <v>5.2337911289008998</v>
      </c>
      <c r="O199" s="15">
        <v>4.9020794533423997</v>
      </c>
      <c r="P199" s="15">
        <v>4.4447824327419001</v>
      </c>
      <c r="Q199" s="15">
        <v>4.2395353529887014</v>
      </c>
      <c r="R199" s="15">
        <v>4.6949385264687997</v>
      </c>
      <c r="S199" s="15">
        <v>5.2230106078125997</v>
      </c>
      <c r="T199" s="15">
        <v>5.5210326442967999</v>
      </c>
      <c r="U199" s="15">
        <v>5.7839234346220003</v>
      </c>
      <c r="V199" s="15">
        <v>6.5792664297455001</v>
      </c>
      <c r="W199" s="15">
        <v>6.5527500242040002</v>
      </c>
      <c r="X199" s="15">
        <v>7.0411528446280007</v>
      </c>
      <c r="Y199" s="15">
        <v>7.3115797880881006</v>
      </c>
      <c r="Z199" s="15">
        <v>7.6292322087910005</v>
      </c>
      <c r="AA199" s="15">
        <v>7.7122429325550002</v>
      </c>
      <c r="AB199" s="15">
        <v>7.4182939010859998</v>
      </c>
      <c r="AC199" s="15">
        <v>7.5451252638290001</v>
      </c>
      <c r="AD199" s="15">
        <v>7.4894898083697985</v>
      </c>
      <c r="AE199" s="15">
        <v>8.9650519621455995</v>
      </c>
      <c r="AF199" s="15">
        <v>9.3102686801400996</v>
      </c>
      <c r="AG199" s="15">
        <v>9.1784121334529978</v>
      </c>
    </row>
    <row r="200" spans="1:34" ht="18" x14ac:dyDescent="0.35">
      <c r="A200" s="4" t="s">
        <v>49</v>
      </c>
      <c r="B200" s="4" t="s">
        <v>37</v>
      </c>
      <c r="C200" s="15">
        <v>6.2116320024220002</v>
      </c>
      <c r="D200" s="15">
        <v>6.0399030235</v>
      </c>
      <c r="E200" s="15">
        <v>5.9513924377000009</v>
      </c>
      <c r="F200" s="15">
        <v>6.0410898473999994</v>
      </c>
      <c r="G200" s="15">
        <v>5.860746291499999</v>
      </c>
      <c r="H200" s="15">
        <v>6.2727878563999999</v>
      </c>
      <c r="I200" s="15">
        <v>6.6338304014000009</v>
      </c>
      <c r="J200" s="15">
        <v>6.5087474832999996</v>
      </c>
      <c r="K200" s="15">
        <v>6.6859946989000001</v>
      </c>
      <c r="L200" s="15">
        <v>6.7816705528999996</v>
      </c>
      <c r="M200" s="15">
        <v>6.7624424752000003</v>
      </c>
      <c r="N200" s="15">
        <v>6.638118845000001</v>
      </c>
      <c r="O200" s="15">
        <v>6.6520526336999994</v>
      </c>
      <c r="P200" s="15">
        <v>6.4235642836000002</v>
      </c>
      <c r="Q200" s="15">
        <v>6.3699823988999995</v>
      </c>
      <c r="R200" s="15">
        <v>6.1326176699000001</v>
      </c>
      <c r="S200" s="15">
        <v>6.1955812021999996</v>
      </c>
      <c r="T200" s="15">
        <v>6.2788200206000004</v>
      </c>
      <c r="U200" s="15">
        <v>6.3502048027000004</v>
      </c>
      <c r="V200" s="15">
        <v>6.6212539524</v>
      </c>
      <c r="W200" s="15">
        <v>6.8409016687000008</v>
      </c>
      <c r="X200" s="15">
        <v>7.3483261583999999</v>
      </c>
      <c r="Y200" s="15">
        <v>7.5025182921999996</v>
      </c>
      <c r="Z200" s="15">
        <v>7.4816146264000007</v>
      </c>
      <c r="AA200" s="15">
        <v>7.5287610877999995</v>
      </c>
      <c r="AB200" s="15">
        <v>7.4440067940999999</v>
      </c>
      <c r="AC200" s="15">
        <v>7.6016541638999993</v>
      </c>
      <c r="AD200" s="15">
        <v>7.7514438329999997</v>
      </c>
      <c r="AE200" s="15">
        <v>7.9655076393000002</v>
      </c>
      <c r="AF200" s="15">
        <v>8.1121873807</v>
      </c>
      <c r="AG200" s="15">
        <v>8.2735626445000001</v>
      </c>
      <c r="AH200" s="15"/>
    </row>
    <row r="201" spans="1:34" ht="18" x14ac:dyDescent="0.35">
      <c r="A201" s="4" t="s">
        <v>50</v>
      </c>
      <c r="B201" s="4" t="s">
        <v>37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0.2488271</v>
      </c>
      <c r="N201" s="15">
        <v>0.37442203000000002</v>
      </c>
      <c r="O201" s="15">
        <v>0.45341535999999999</v>
      </c>
      <c r="P201" s="15">
        <v>0.66302711999999997</v>
      </c>
      <c r="Q201" s="15">
        <v>0.65422233000000007</v>
      </c>
      <c r="R201" s="15">
        <v>1.0969474149999998</v>
      </c>
      <c r="S201" s="15">
        <v>1.4318818900000001</v>
      </c>
      <c r="T201" s="15">
        <v>1.80036927</v>
      </c>
      <c r="U201" s="15">
        <v>1.9960403699999998</v>
      </c>
      <c r="V201" s="15">
        <v>3.0980899599999994</v>
      </c>
      <c r="W201" s="15">
        <v>4.7896646</v>
      </c>
      <c r="X201" s="15">
        <v>5.8868046999999999</v>
      </c>
      <c r="Y201" s="15">
        <v>6.769424958000001</v>
      </c>
      <c r="Z201" s="15">
        <v>8.468040460000001</v>
      </c>
      <c r="AA201" s="15">
        <v>8.771786388999999</v>
      </c>
      <c r="AB201" s="15">
        <v>9.4095800430000001</v>
      </c>
      <c r="AC201" s="15">
        <v>11.075857300999999</v>
      </c>
      <c r="AD201" s="15">
        <v>13.156756490999999</v>
      </c>
      <c r="AE201" s="15">
        <v>14.227483146000001</v>
      </c>
      <c r="AF201" s="15">
        <v>15.690023340999998</v>
      </c>
      <c r="AG201" s="15">
        <v>18.246060718999999</v>
      </c>
    </row>
    <row r="202" spans="1:34" ht="18" x14ac:dyDescent="0.35">
      <c r="A202" s="4" t="s">
        <v>51</v>
      </c>
      <c r="B202" s="4" t="s">
        <v>37</v>
      </c>
      <c r="C202" s="15">
        <v>1.8769481055950003E-2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</row>
    <row r="203" spans="1:34" x14ac:dyDescent="0.25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4" x14ac:dyDescent="0.25">
      <c r="A204" s="1" t="s">
        <v>43</v>
      </c>
      <c r="B204" s="1"/>
      <c r="C204" s="17">
        <f>C195</f>
        <v>2020</v>
      </c>
      <c r="D204" s="17">
        <f t="shared" ref="D204:AG204" si="11">D195</f>
        <v>2021</v>
      </c>
      <c r="E204" s="17">
        <f t="shared" si="11"/>
        <v>2022</v>
      </c>
      <c r="F204" s="17">
        <f t="shared" si="11"/>
        <v>2023</v>
      </c>
      <c r="G204" s="17">
        <f t="shared" si="11"/>
        <v>2024</v>
      </c>
      <c r="H204" s="17">
        <f t="shared" si="11"/>
        <v>2025</v>
      </c>
      <c r="I204" s="17">
        <f t="shared" si="11"/>
        <v>2026</v>
      </c>
      <c r="J204" s="17">
        <f t="shared" si="11"/>
        <v>2027</v>
      </c>
      <c r="K204" s="17">
        <f t="shared" si="11"/>
        <v>2028</v>
      </c>
      <c r="L204" s="17">
        <f t="shared" si="11"/>
        <v>2029</v>
      </c>
      <c r="M204" s="17">
        <f t="shared" si="11"/>
        <v>2030</v>
      </c>
      <c r="N204" s="17">
        <f t="shared" si="11"/>
        <v>2031</v>
      </c>
      <c r="O204" s="17">
        <f t="shared" si="11"/>
        <v>2032</v>
      </c>
      <c r="P204" s="17">
        <f t="shared" si="11"/>
        <v>2033</v>
      </c>
      <c r="Q204" s="17">
        <f t="shared" si="11"/>
        <v>2034</v>
      </c>
      <c r="R204" s="17">
        <f t="shared" si="11"/>
        <v>2035</v>
      </c>
      <c r="S204" s="17">
        <f t="shared" si="11"/>
        <v>2036</v>
      </c>
      <c r="T204" s="17">
        <f t="shared" si="11"/>
        <v>2037</v>
      </c>
      <c r="U204" s="17">
        <f t="shared" si="11"/>
        <v>2038</v>
      </c>
      <c r="V204" s="17">
        <f t="shared" si="11"/>
        <v>2039</v>
      </c>
      <c r="W204" s="17">
        <f t="shared" si="11"/>
        <v>2040</v>
      </c>
      <c r="X204" s="17">
        <f t="shared" si="11"/>
        <v>2041</v>
      </c>
      <c r="Y204" s="17">
        <f t="shared" si="11"/>
        <v>2042</v>
      </c>
      <c r="Z204" s="17">
        <f t="shared" si="11"/>
        <v>2043</v>
      </c>
      <c r="AA204" s="17">
        <f t="shared" si="11"/>
        <v>2044</v>
      </c>
      <c r="AB204" s="17">
        <f t="shared" si="11"/>
        <v>2045</v>
      </c>
      <c r="AC204" s="17">
        <f t="shared" si="11"/>
        <v>2046</v>
      </c>
      <c r="AD204" s="17">
        <f t="shared" si="11"/>
        <v>2047</v>
      </c>
      <c r="AE204" s="17">
        <f t="shared" si="11"/>
        <v>2048</v>
      </c>
      <c r="AF204" s="17">
        <f t="shared" si="11"/>
        <v>2049</v>
      </c>
      <c r="AG204" s="17">
        <f t="shared" si="11"/>
        <v>2050</v>
      </c>
    </row>
    <row r="205" spans="1:34" ht="18" x14ac:dyDescent="0.35">
      <c r="A205" s="4" t="s">
        <v>45</v>
      </c>
      <c r="B205" s="4" t="s">
        <v>37</v>
      </c>
      <c r="C205" s="15">
        <v>-10.07099917590709</v>
      </c>
      <c r="D205" s="15">
        <v>-22.101266372856514</v>
      </c>
      <c r="E205" s="15">
        <v>-31.593663887184988</v>
      </c>
      <c r="F205" s="15">
        <v>-45.568541423768984</v>
      </c>
      <c r="G205" s="15">
        <v>-57.305997204311005</v>
      </c>
      <c r="H205" s="15">
        <v>-59.576140937560019</v>
      </c>
      <c r="I205" s="15">
        <v>-65.234725608302</v>
      </c>
      <c r="J205" s="15">
        <v>-66.658263655734004</v>
      </c>
      <c r="K205" s="15">
        <v>-69.284109372901014</v>
      </c>
      <c r="L205" s="15">
        <v>-74.586388951949985</v>
      </c>
      <c r="M205" s="15">
        <v>-78.910764657190015</v>
      </c>
      <c r="N205" s="15">
        <v>-87.242712829099986</v>
      </c>
      <c r="O205" s="15">
        <v>-93.439682395909998</v>
      </c>
      <c r="P205" s="15">
        <v>-102.01067101317001</v>
      </c>
      <c r="Q205" s="15">
        <v>-104.64736030533001</v>
      </c>
      <c r="R205" s="15">
        <v>-110.73567327334004</v>
      </c>
      <c r="S205" s="15">
        <v>-112.45445135635001</v>
      </c>
      <c r="T205" s="15">
        <v>-119.30392204405999</v>
      </c>
      <c r="U205" s="15">
        <v>-127.38842092607999</v>
      </c>
      <c r="V205" s="15">
        <v>-130.35547167505001</v>
      </c>
      <c r="W205" s="15">
        <v>-134.88849200035</v>
      </c>
      <c r="X205" s="15">
        <v>-134.82218979892002</v>
      </c>
      <c r="Y205" s="15">
        <v>-137.8774995874</v>
      </c>
      <c r="Z205" s="15">
        <v>-136.97138066472004</v>
      </c>
      <c r="AA205" s="15">
        <v>-138.56817100329999</v>
      </c>
      <c r="AB205" s="15">
        <v>-137.70977077866996</v>
      </c>
      <c r="AC205" s="15">
        <v>-136.82869845604</v>
      </c>
      <c r="AD205" s="15">
        <v>-137.87540742986999</v>
      </c>
      <c r="AE205" s="15">
        <v>-138.13099154793002</v>
      </c>
      <c r="AF205" s="15">
        <v>-133.06338122494998</v>
      </c>
      <c r="AG205" s="15">
        <v>-136.80417193899001</v>
      </c>
    </row>
    <row r="206" spans="1:34" ht="18" x14ac:dyDescent="0.35">
      <c r="A206" s="4" t="s">
        <v>46</v>
      </c>
      <c r="B206" s="4" t="s">
        <v>37</v>
      </c>
      <c r="C206" s="15">
        <v>-5.4949366050000066</v>
      </c>
      <c r="D206" s="15">
        <v>-8.2579269409999938</v>
      </c>
      <c r="E206" s="15">
        <v>-12.989002151999998</v>
      </c>
      <c r="F206" s="15">
        <v>-19.139832417000008</v>
      </c>
      <c r="G206" s="15">
        <v>-28.570160631000004</v>
      </c>
      <c r="H206" s="15">
        <v>-32.137395230999999</v>
      </c>
      <c r="I206" s="15">
        <v>-33.237482350999997</v>
      </c>
      <c r="J206" s="15">
        <v>-34.348367943</v>
      </c>
      <c r="K206" s="15">
        <v>-36.161224828999991</v>
      </c>
      <c r="L206" s="15">
        <v>-36.356315800000004</v>
      </c>
      <c r="M206" s="15">
        <v>-36.465309989999994</v>
      </c>
      <c r="N206" s="15">
        <v>-36.265150079999998</v>
      </c>
      <c r="O206" s="15">
        <v>-33.343107430000003</v>
      </c>
      <c r="P206" s="15">
        <v>-35.592883740000005</v>
      </c>
      <c r="Q206" s="15">
        <v>-32.016649380000004</v>
      </c>
      <c r="R206" s="15">
        <v>-34.140041769999996</v>
      </c>
      <c r="S206" s="15">
        <v>-30.266812339999998</v>
      </c>
      <c r="T206" s="15">
        <v>-32.350151189999998</v>
      </c>
      <c r="U206" s="15">
        <v>-28.540212</v>
      </c>
      <c r="V206" s="15">
        <v>-28.31710884</v>
      </c>
      <c r="W206" s="15">
        <v>-30.328081610000002</v>
      </c>
      <c r="X206" s="15">
        <v>-29.820202270000006</v>
      </c>
      <c r="Y206" s="15">
        <v>-29.595935029999996</v>
      </c>
      <c r="Z206" s="15">
        <v>-33.337718799999998</v>
      </c>
      <c r="AA206" s="15">
        <v>-33.455948920000012</v>
      </c>
      <c r="AB206" s="15">
        <v>-27.943426160000001</v>
      </c>
      <c r="AC206" s="15">
        <v>-27.635025450000001</v>
      </c>
      <c r="AD206" s="15">
        <v>-27.269458520000001</v>
      </c>
      <c r="AE206" s="15">
        <v>-27.083836479999995</v>
      </c>
      <c r="AF206" s="15">
        <v>-32.842900919999998</v>
      </c>
      <c r="AG206" s="15">
        <v>-32.601047829999999</v>
      </c>
    </row>
    <row r="207" spans="1:34" ht="18" x14ac:dyDescent="0.35">
      <c r="A207" s="4" t="s">
        <v>47</v>
      </c>
      <c r="B207" s="4" t="s">
        <v>37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</row>
    <row r="208" spans="1:34" ht="18" x14ac:dyDescent="0.35">
      <c r="A208" s="4" t="s">
        <v>48</v>
      </c>
      <c r="B208" s="4" t="s">
        <v>37</v>
      </c>
      <c r="C208" s="15">
        <v>-0.33257745040507825</v>
      </c>
      <c r="D208" s="15">
        <v>-0.5080307021603101</v>
      </c>
      <c r="E208" s="15">
        <v>-1.0166405943080965</v>
      </c>
      <c r="F208" s="15">
        <v>-1.3835948154296167</v>
      </c>
      <c r="G208" s="15">
        <v>-2.0050743370078825</v>
      </c>
      <c r="H208" s="15">
        <v>-2.2563438606934794</v>
      </c>
      <c r="I208" s="15">
        <v>-2.2654242560152027</v>
      </c>
      <c r="J208" s="15">
        <v>-2.1356821812405435</v>
      </c>
      <c r="K208" s="15">
        <v>-2.2795744499101627</v>
      </c>
      <c r="L208" s="15">
        <v>-1.9498486489422309</v>
      </c>
      <c r="M208" s="15">
        <v>-1.9115821925751195</v>
      </c>
      <c r="N208" s="15">
        <v>-2.4131805688123</v>
      </c>
      <c r="O208" s="15">
        <v>-3.2128148482843004</v>
      </c>
      <c r="P208" s="15">
        <v>-3.0338597483777985</v>
      </c>
      <c r="Q208" s="15">
        <v>-4.1846769035921003</v>
      </c>
      <c r="R208" s="15">
        <v>-3.1008531338074903</v>
      </c>
      <c r="S208" s="15">
        <v>-3.0654631080167229</v>
      </c>
      <c r="T208" s="15">
        <v>-2.7298788522321429</v>
      </c>
      <c r="U208" s="15">
        <v>-2.7628286041845982</v>
      </c>
      <c r="V208" s="15">
        <v>-1.9701653314859993</v>
      </c>
      <c r="W208" s="15">
        <v>-1.6057065809043998</v>
      </c>
      <c r="X208" s="15">
        <v>-0.96589705675989901</v>
      </c>
      <c r="Y208" s="15">
        <v>-0.77442610127779954</v>
      </c>
      <c r="Z208" s="15">
        <v>-0.24318657609240013</v>
      </c>
      <c r="AA208" s="15">
        <v>-0.28924482970499987</v>
      </c>
      <c r="AB208" s="15">
        <v>-0.29197452370719912</v>
      </c>
      <c r="AC208" s="15">
        <v>-0.25464136648959901</v>
      </c>
      <c r="AD208" s="15">
        <v>-0.39861596867680138</v>
      </c>
      <c r="AE208" s="15">
        <v>1.1234784719964992</v>
      </c>
      <c r="AF208" s="15">
        <v>0.98827638689640018</v>
      </c>
      <c r="AG208" s="15">
        <v>1.1514566614375994</v>
      </c>
    </row>
    <row r="209" spans="1:33" ht="18" x14ac:dyDescent="0.35">
      <c r="A209" s="4" t="s">
        <v>49</v>
      </c>
      <c r="B209" s="4" t="s">
        <v>37</v>
      </c>
      <c r="C209" s="15">
        <v>-1.9442213005210007</v>
      </c>
      <c r="D209" s="15">
        <v>-2.4572767623099994</v>
      </c>
      <c r="E209" s="15">
        <v>-2.8818335226999992</v>
      </c>
      <c r="F209" s="15">
        <v>-3.2092929826000001</v>
      </c>
      <c r="G209" s="15">
        <v>-3.7649091820000011</v>
      </c>
      <c r="H209" s="15">
        <v>-3.9469126578999996</v>
      </c>
      <c r="I209" s="15">
        <v>-4.1219477484999985</v>
      </c>
      <c r="J209" s="15">
        <v>-5.939750150000001</v>
      </c>
      <c r="K209" s="15">
        <v>-6.157266955499999</v>
      </c>
      <c r="L209" s="15">
        <v>-6.6652913384000012</v>
      </c>
      <c r="M209" s="15">
        <v>-7.4128810954999995</v>
      </c>
      <c r="N209" s="15">
        <v>-8.8264204374999977</v>
      </c>
      <c r="O209" s="15">
        <v>-11.424438215800002</v>
      </c>
      <c r="P209" s="15">
        <v>-11.7415721068</v>
      </c>
      <c r="Q209" s="15">
        <v>-15.556596886900003</v>
      </c>
      <c r="R209" s="15">
        <v>-17.414836878300001</v>
      </c>
      <c r="S209" s="15">
        <v>-20.3519108349</v>
      </c>
      <c r="T209" s="15">
        <v>-21.657415805599999</v>
      </c>
      <c r="U209" s="15">
        <v>-23.157104342499998</v>
      </c>
      <c r="V209" s="15">
        <v>-25.761709745099996</v>
      </c>
      <c r="W209" s="15">
        <v>-26.678736168699999</v>
      </c>
      <c r="X209" s="15">
        <v>-29.649150954500001</v>
      </c>
      <c r="Y209" s="15">
        <v>-31.154907185699997</v>
      </c>
      <c r="Z209" s="15">
        <v>-34.083365284700001</v>
      </c>
      <c r="AA209" s="15">
        <v>-35.445319033700002</v>
      </c>
      <c r="AB209" s="15">
        <v>-39.307887188099997</v>
      </c>
      <c r="AC209" s="15">
        <v>-41.144925112999999</v>
      </c>
      <c r="AD209" s="15">
        <v>-42.8767132113</v>
      </c>
      <c r="AE209" s="15">
        <v>-44.659289881700005</v>
      </c>
      <c r="AF209" s="15">
        <v>-45.669881520200001</v>
      </c>
      <c r="AG209" s="15">
        <v>-45.590482816500014</v>
      </c>
    </row>
    <row r="210" spans="1:33" ht="18" x14ac:dyDescent="0.35">
      <c r="A210" s="4" t="s">
        <v>50</v>
      </c>
      <c r="B210" s="4" t="s">
        <v>37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0.2488271</v>
      </c>
      <c r="N210" s="15">
        <v>0.37442203000000002</v>
      </c>
      <c r="O210" s="15">
        <v>0.45341535999999999</v>
      </c>
      <c r="P210" s="15">
        <v>0.66302711999999997</v>
      </c>
      <c r="Q210" s="15">
        <v>0.65422233000000007</v>
      </c>
      <c r="R210" s="15">
        <v>1.0969474149999998</v>
      </c>
      <c r="S210" s="15">
        <v>1.4318818900000001</v>
      </c>
      <c r="T210" s="15">
        <v>1.80036927</v>
      </c>
      <c r="U210" s="15">
        <v>1.9960403699999998</v>
      </c>
      <c r="V210" s="15">
        <v>3.0980899599999994</v>
      </c>
      <c r="W210" s="15">
        <v>4.7896646</v>
      </c>
      <c r="X210" s="15">
        <v>5.8868046999999999</v>
      </c>
      <c r="Y210" s="15">
        <v>6.769424958000001</v>
      </c>
      <c r="Z210" s="15">
        <v>8.468040460000001</v>
      </c>
      <c r="AA210" s="15">
        <v>8.771786388999999</v>
      </c>
      <c r="AB210" s="15">
        <v>9.4095800430000001</v>
      </c>
      <c r="AC210" s="15">
        <v>11.075857300999999</v>
      </c>
      <c r="AD210" s="15">
        <v>13.156756490999999</v>
      </c>
      <c r="AE210" s="15">
        <v>14.227483146000001</v>
      </c>
      <c r="AF210" s="15">
        <v>15.690023340999998</v>
      </c>
      <c r="AG210" s="15">
        <v>18.246060718999999</v>
      </c>
    </row>
    <row r="211" spans="1:33" ht="18" x14ac:dyDescent="0.35">
      <c r="A211" s="4" t="s">
        <v>51</v>
      </c>
      <c r="B211" s="4" t="s">
        <v>37</v>
      </c>
      <c r="C211" s="15">
        <v>-4.9607317634350001E-2</v>
      </c>
      <c r="D211" s="15">
        <v>-7.8680992470043995E-2</v>
      </c>
      <c r="E211" s="15">
        <v>-0.14128668959079602</v>
      </c>
      <c r="F211" s="15">
        <v>-0.24990037025571998</v>
      </c>
      <c r="G211" s="15">
        <v>-0.3305415942072461</v>
      </c>
      <c r="H211" s="15">
        <v>-0.51912874767150607</v>
      </c>
      <c r="I211" s="15">
        <v>-0.72679382090030797</v>
      </c>
      <c r="J211" s="15">
        <v>-0.81508849515611104</v>
      </c>
      <c r="K211" s="15">
        <v>-0.98484024873875997</v>
      </c>
      <c r="L211" s="15">
        <v>-1.0495563306211899</v>
      </c>
      <c r="M211" s="15">
        <v>-1.2320683487769002</v>
      </c>
      <c r="N211" s="15">
        <v>-1.5404257335050997</v>
      </c>
      <c r="O211" s="15">
        <v>-1.7670080040608001</v>
      </c>
      <c r="P211" s="15">
        <v>-1.4684252871200001</v>
      </c>
      <c r="Q211" s="15">
        <v>-1.8949360398840003</v>
      </c>
      <c r="R211" s="15">
        <v>-1.5555764944020001</v>
      </c>
      <c r="S211" s="15">
        <v>-1.875652962774</v>
      </c>
      <c r="T211" s="15">
        <v>-1.7459862797639998</v>
      </c>
      <c r="U211" s="15">
        <v>-2.0149352680839998</v>
      </c>
      <c r="V211" s="15">
        <v>-1.942201701401</v>
      </c>
      <c r="W211" s="15">
        <v>-1.7041487716700001</v>
      </c>
      <c r="X211" s="15">
        <v>-1.6611499339720002</v>
      </c>
      <c r="Y211" s="15">
        <v>-1.66229133574</v>
      </c>
      <c r="Z211" s="15">
        <v>-1.619604379371</v>
      </c>
      <c r="AA211" s="15">
        <v>-1.7165665614819998</v>
      </c>
      <c r="AB211" s="15">
        <v>-1.5954876437740002</v>
      </c>
      <c r="AC211" s="15">
        <v>-1.5931264431850003</v>
      </c>
      <c r="AD211" s="15">
        <v>-1.634974018958</v>
      </c>
      <c r="AE211" s="15">
        <v>-1.693302779366</v>
      </c>
      <c r="AF211" s="15">
        <v>-1.6514447082649999</v>
      </c>
      <c r="AG211" s="15">
        <v>-1.6276063413769997</v>
      </c>
    </row>
    <row r="212" spans="1:33" x14ac:dyDescent="0.25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29" spans="1:33" ht="18.75" x14ac:dyDescent="0.3">
      <c r="A229" s="18" t="s">
        <v>106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21">
        <v>0</v>
      </c>
    </row>
    <row r="230" spans="1:33" x14ac:dyDescent="0.25">
      <c r="A230" s="1" t="s">
        <v>11</v>
      </c>
      <c r="B230" s="1"/>
      <c r="C230" s="1">
        <f t="shared" ref="C230:AG230" si="12">C195</f>
        <v>2020</v>
      </c>
      <c r="D230" s="1">
        <f t="shared" si="12"/>
        <v>2021</v>
      </c>
      <c r="E230" s="1">
        <f t="shared" si="12"/>
        <v>2022</v>
      </c>
      <c r="F230" s="1">
        <f t="shared" si="12"/>
        <v>2023</v>
      </c>
      <c r="G230" s="1">
        <f t="shared" si="12"/>
        <v>2024</v>
      </c>
      <c r="H230" s="1">
        <f t="shared" si="12"/>
        <v>2025</v>
      </c>
      <c r="I230" s="1">
        <f t="shared" si="12"/>
        <v>2026</v>
      </c>
      <c r="J230" s="1">
        <f t="shared" si="12"/>
        <v>2027</v>
      </c>
      <c r="K230" s="1">
        <f t="shared" si="12"/>
        <v>2028</v>
      </c>
      <c r="L230" s="1">
        <f t="shared" si="12"/>
        <v>2029</v>
      </c>
      <c r="M230" s="1">
        <f t="shared" si="12"/>
        <v>2030</v>
      </c>
      <c r="N230" s="1">
        <f t="shared" si="12"/>
        <v>2031</v>
      </c>
      <c r="O230" s="1">
        <f t="shared" si="12"/>
        <v>2032</v>
      </c>
      <c r="P230" s="1">
        <f t="shared" si="12"/>
        <v>2033</v>
      </c>
      <c r="Q230" s="1">
        <f t="shared" si="12"/>
        <v>2034</v>
      </c>
      <c r="R230" s="1">
        <f t="shared" si="12"/>
        <v>2035</v>
      </c>
      <c r="S230" s="1">
        <f t="shared" si="12"/>
        <v>2036</v>
      </c>
      <c r="T230" s="1">
        <f t="shared" si="12"/>
        <v>2037</v>
      </c>
      <c r="U230" s="1">
        <f t="shared" si="12"/>
        <v>2038</v>
      </c>
      <c r="V230" s="1">
        <f t="shared" si="12"/>
        <v>2039</v>
      </c>
      <c r="W230" s="1">
        <f t="shared" si="12"/>
        <v>2040</v>
      </c>
      <c r="X230" s="1">
        <f t="shared" si="12"/>
        <v>2041</v>
      </c>
      <c r="Y230" s="1">
        <f t="shared" si="12"/>
        <v>2042</v>
      </c>
      <c r="Z230" s="1">
        <f t="shared" si="12"/>
        <v>2043</v>
      </c>
      <c r="AA230" s="1">
        <f t="shared" si="12"/>
        <v>2044</v>
      </c>
      <c r="AB230" s="1">
        <f t="shared" si="12"/>
        <v>2045</v>
      </c>
      <c r="AC230" s="1">
        <f t="shared" si="12"/>
        <v>2046</v>
      </c>
      <c r="AD230" s="1">
        <f t="shared" si="12"/>
        <v>2047</v>
      </c>
      <c r="AE230" s="1">
        <f t="shared" si="12"/>
        <v>2048</v>
      </c>
      <c r="AF230" s="1">
        <f t="shared" si="12"/>
        <v>2049</v>
      </c>
      <c r="AG230" s="1">
        <f t="shared" si="12"/>
        <v>2050</v>
      </c>
    </row>
    <row r="231" spans="1:33" x14ac:dyDescent="0.25">
      <c r="A231" s="4" t="s">
        <v>20</v>
      </c>
      <c r="C231" s="22">
        <v>0.65440427548947511</v>
      </c>
      <c r="D231" s="22">
        <v>0.59306169875942116</v>
      </c>
      <c r="E231" s="22">
        <v>0.52362956426444252</v>
      </c>
      <c r="F231" s="22">
        <v>0.43831273605801174</v>
      </c>
      <c r="G231" s="22">
        <v>0.35244562628772369</v>
      </c>
      <c r="H231" s="22">
        <v>0.3358227693450595</v>
      </c>
      <c r="I231" s="22">
        <v>0.3214414590504826</v>
      </c>
      <c r="J231" s="22">
        <v>0.31358467956384273</v>
      </c>
      <c r="K231" s="22">
        <v>0.30633138297810736</v>
      </c>
      <c r="L231" s="22">
        <v>0.29759560124816947</v>
      </c>
      <c r="M231" s="22">
        <v>0.29055318656395268</v>
      </c>
      <c r="N231" s="22">
        <v>0.2695010355929362</v>
      </c>
      <c r="O231" s="22">
        <v>0.2518432335936176</v>
      </c>
      <c r="P231" s="22">
        <v>0.23948019456625458</v>
      </c>
      <c r="Q231" s="22">
        <v>0.23017131717469211</v>
      </c>
      <c r="R231" s="22">
        <v>0.22311965250154606</v>
      </c>
      <c r="S231" s="22">
        <v>0.22653052904548571</v>
      </c>
      <c r="T231" s="22">
        <v>0.21542693223571249</v>
      </c>
      <c r="U231" s="22">
        <v>0.21034257601391132</v>
      </c>
      <c r="V231" s="22">
        <v>0.21068847882403691</v>
      </c>
      <c r="W231" s="22">
        <v>0.21301457948781041</v>
      </c>
      <c r="X231" s="22">
        <v>0.21903608164315036</v>
      </c>
      <c r="Y231" s="22">
        <v>0.22161592981730507</v>
      </c>
      <c r="Z231" s="22">
        <v>0.22741911450143812</v>
      </c>
      <c r="AA231" s="22">
        <v>0.23383635989634574</v>
      </c>
      <c r="AB231" s="22">
        <v>0.24309042942670164</v>
      </c>
      <c r="AC231" s="22">
        <v>0.25135478051151794</v>
      </c>
      <c r="AD231" s="22">
        <v>0.25368419631602712</v>
      </c>
      <c r="AE231" s="22">
        <v>0.26317292082400201</v>
      </c>
      <c r="AF231" s="22">
        <v>0.27146393416727832</v>
      </c>
      <c r="AG231" s="22">
        <v>0.27681010030442849</v>
      </c>
    </row>
    <row r="233" spans="1:33" x14ac:dyDescent="0.25">
      <c r="A233" s="1" t="s">
        <v>10</v>
      </c>
      <c r="B233" s="1"/>
      <c r="C233" s="17">
        <f>C230</f>
        <v>2020</v>
      </c>
      <c r="D233" s="17">
        <f t="shared" ref="D233:AG233" si="13">D230</f>
        <v>2021</v>
      </c>
      <c r="E233" s="17">
        <f t="shared" si="13"/>
        <v>2022</v>
      </c>
      <c r="F233" s="17">
        <f t="shared" si="13"/>
        <v>2023</v>
      </c>
      <c r="G233" s="17">
        <f t="shared" si="13"/>
        <v>2024</v>
      </c>
      <c r="H233" s="17">
        <f t="shared" si="13"/>
        <v>2025</v>
      </c>
      <c r="I233" s="17">
        <f t="shared" si="13"/>
        <v>2026</v>
      </c>
      <c r="J233" s="17">
        <f t="shared" si="13"/>
        <v>2027</v>
      </c>
      <c r="K233" s="17">
        <f t="shared" si="13"/>
        <v>2028</v>
      </c>
      <c r="L233" s="17">
        <f t="shared" si="13"/>
        <v>2029</v>
      </c>
      <c r="M233" s="17">
        <f t="shared" si="13"/>
        <v>2030</v>
      </c>
      <c r="N233" s="17">
        <f t="shared" si="13"/>
        <v>2031</v>
      </c>
      <c r="O233" s="17">
        <f t="shared" si="13"/>
        <v>2032</v>
      </c>
      <c r="P233" s="17">
        <f t="shared" si="13"/>
        <v>2033</v>
      </c>
      <c r="Q233" s="17">
        <f t="shared" si="13"/>
        <v>2034</v>
      </c>
      <c r="R233" s="17">
        <f t="shared" si="13"/>
        <v>2035</v>
      </c>
      <c r="S233" s="17">
        <f t="shared" si="13"/>
        <v>2036</v>
      </c>
      <c r="T233" s="17">
        <f t="shared" si="13"/>
        <v>2037</v>
      </c>
      <c r="U233" s="17">
        <f t="shared" si="13"/>
        <v>2038</v>
      </c>
      <c r="V233" s="17">
        <f t="shared" si="13"/>
        <v>2039</v>
      </c>
      <c r="W233" s="17">
        <f t="shared" si="13"/>
        <v>2040</v>
      </c>
      <c r="X233" s="17">
        <f t="shared" si="13"/>
        <v>2041</v>
      </c>
      <c r="Y233" s="17">
        <f t="shared" si="13"/>
        <v>2042</v>
      </c>
      <c r="Z233" s="17">
        <f t="shared" si="13"/>
        <v>2043</v>
      </c>
      <c r="AA233" s="17">
        <f t="shared" si="13"/>
        <v>2044</v>
      </c>
      <c r="AB233" s="17">
        <f t="shared" si="13"/>
        <v>2045</v>
      </c>
      <c r="AC233" s="17">
        <f t="shared" si="13"/>
        <v>2046</v>
      </c>
      <c r="AD233" s="17">
        <f t="shared" si="13"/>
        <v>2047</v>
      </c>
      <c r="AE233" s="17">
        <f t="shared" si="13"/>
        <v>2048</v>
      </c>
      <c r="AF233" s="17">
        <f t="shared" si="13"/>
        <v>2049</v>
      </c>
      <c r="AG233" s="17">
        <f t="shared" si="13"/>
        <v>2050</v>
      </c>
    </row>
    <row r="234" spans="1:33" x14ac:dyDescent="0.25">
      <c r="A234" s="4" t="s">
        <v>20</v>
      </c>
      <c r="C234" s="22">
        <v>-7.1460659519056002E-2</v>
      </c>
      <c r="D234" s="22">
        <v>-0.13434114366430727</v>
      </c>
      <c r="E234" s="22">
        <v>-0.20172838240656676</v>
      </c>
      <c r="F234" s="22">
        <v>-0.28706741953984166</v>
      </c>
      <c r="G234" s="22">
        <v>-0.37189204449859214</v>
      </c>
      <c r="H234" s="22">
        <v>-0.38543326835831682</v>
      </c>
      <c r="I234" s="22">
        <v>-0.39885415565251225</v>
      </c>
      <c r="J234" s="22">
        <v>-0.40114338252414938</v>
      </c>
      <c r="K234" s="22">
        <v>-0.40734658470384966</v>
      </c>
      <c r="L234" s="22">
        <v>-0.41584032181749336</v>
      </c>
      <c r="M234" s="22">
        <v>-0.42394338805285037</v>
      </c>
      <c r="N234" s="22">
        <v>-0.44225890375420801</v>
      </c>
      <c r="O234" s="22">
        <v>-0.44997602102801915</v>
      </c>
      <c r="P234" s="22">
        <v>-0.46762327133669523</v>
      </c>
      <c r="Q234" s="22">
        <v>-0.46323114328857495</v>
      </c>
      <c r="R234" s="22">
        <v>-0.47260891973992158</v>
      </c>
      <c r="S234" s="22">
        <v>-0.45987176322365036</v>
      </c>
      <c r="T234" s="22">
        <v>-0.47083268285847557</v>
      </c>
      <c r="U234" s="22">
        <v>-0.46999779307253337</v>
      </c>
      <c r="V234" s="22">
        <v>-0.46510711853819903</v>
      </c>
      <c r="W234" s="22">
        <v>-0.46536501501668337</v>
      </c>
      <c r="X234" s="22">
        <v>-0.45479875182801155</v>
      </c>
      <c r="Y234" s="22">
        <v>-0.45075793388465368</v>
      </c>
      <c r="Z234" s="22">
        <v>-0.4455528037829537</v>
      </c>
      <c r="AA234" s="22">
        <v>-0.43984027210531185</v>
      </c>
      <c r="AB234" s="22">
        <v>-0.42483507494952299</v>
      </c>
      <c r="AC234" s="22">
        <v>-0.41482868010617968</v>
      </c>
      <c r="AD234" s="22">
        <v>-0.4103578310780438</v>
      </c>
      <c r="AE234" s="22">
        <v>-0.3999387115643388</v>
      </c>
      <c r="AF234" s="22">
        <v>-0.39472367908633965</v>
      </c>
      <c r="AG234" s="22">
        <v>-0.39201278078897445</v>
      </c>
    </row>
    <row r="251" spans="1:33" ht="18.75" x14ac:dyDescent="0.3">
      <c r="A251" s="18" t="s">
        <v>107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21">
        <v>0</v>
      </c>
    </row>
    <row r="252" spans="1:33" x14ac:dyDescent="0.25">
      <c r="A252" s="1" t="s">
        <v>27</v>
      </c>
      <c r="B252" s="1"/>
      <c r="C252" s="1">
        <f>C230</f>
        <v>2020</v>
      </c>
      <c r="D252" s="1">
        <f t="shared" ref="D252:AG252" si="14">D230</f>
        <v>2021</v>
      </c>
      <c r="E252" s="1">
        <f t="shared" si="14"/>
        <v>2022</v>
      </c>
      <c r="F252" s="1">
        <f t="shared" si="14"/>
        <v>2023</v>
      </c>
      <c r="G252" s="1">
        <f t="shared" si="14"/>
        <v>2024</v>
      </c>
      <c r="H252" s="1">
        <f t="shared" si="14"/>
        <v>2025</v>
      </c>
      <c r="I252" s="1">
        <f t="shared" si="14"/>
        <v>2026</v>
      </c>
      <c r="J252" s="1">
        <f t="shared" si="14"/>
        <v>2027</v>
      </c>
      <c r="K252" s="1">
        <f t="shared" si="14"/>
        <v>2028</v>
      </c>
      <c r="L252" s="1">
        <f t="shared" si="14"/>
        <v>2029</v>
      </c>
      <c r="M252" s="1">
        <f t="shared" si="14"/>
        <v>2030</v>
      </c>
      <c r="N252" s="1">
        <f t="shared" si="14"/>
        <v>2031</v>
      </c>
      <c r="O252" s="1">
        <f t="shared" si="14"/>
        <v>2032</v>
      </c>
      <c r="P252" s="1">
        <f t="shared" si="14"/>
        <v>2033</v>
      </c>
      <c r="Q252" s="1">
        <f t="shared" si="14"/>
        <v>2034</v>
      </c>
      <c r="R252" s="1">
        <f t="shared" si="14"/>
        <v>2035</v>
      </c>
      <c r="S252" s="1">
        <f t="shared" si="14"/>
        <v>2036</v>
      </c>
      <c r="T252" s="1">
        <f t="shared" si="14"/>
        <v>2037</v>
      </c>
      <c r="U252" s="1">
        <f t="shared" si="14"/>
        <v>2038</v>
      </c>
      <c r="V252" s="1">
        <f t="shared" si="14"/>
        <v>2039</v>
      </c>
      <c r="W252" s="1">
        <f t="shared" si="14"/>
        <v>2040</v>
      </c>
      <c r="X252" s="1">
        <f t="shared" si="14"/>
        <v>2041</v>
      </c>
      <c r="Y252" s="1">
        <f t="shared" si="14"/>
        <v>2042</v>
      </c>
      <c r="Z252" s="1">
        <f t="shared" si="14"/>
        <v>2043</v>
      </c>
      <c r="AA252" s="1">
        <f t="shared" si="14"/>
        <v>2044</v>
      </c>
      <c r="AB252" s="1">
        <f t="shared" si="14"/>
        <v>2045</v>
      </c>
      <c r="AC252" s="1">
        <f t="shared" si="14"/>
        <v>2046</v>
      </c>
      <c r="AD252" s="1">
        <f t="shared" si="14"/>
        <v>2047</v>
      </c>
      <c r="AE252" s="1">
        <f t="shared" si="14"/>
        <v>2048</v>
      </c>
      <c r="AF252" s="1">
        <f t="shared" si="14"/>
        <v>2049</v>
      </c>
      <c r="AG252" s="1">
        <f t="shared" si="14"/>
        <v>2050</v>
      </c>
    </row>
    <row r="253" spans="1:33" x14ac:dyDescent="0.25">
      <c r="A253" s="4" t="s">
        <v>16</v>
      </c>
      <c r="B253" s="4" t="s">
        <v>41</v>
      </c>
      <c r="C253" s="15">
        <v>7020.7711133305675</v>
      </c>
      <c r="D253" s="15">
        <v>7322.4183747129482</v>
      </c>
      <c r="E253" s="15">
        <v>8346.8139068914206</v>
      </c>
      <c r="F253" s="15">
        <v>9682.260663454741</v>
      </c>
      <c r="G253" s="15">
        <v>12235.729433675737</v>
      </c>
      <c r="H253" s="15">
        <v>12961.28798551754</v>
      </c>
      <c r="I253" s="15">
        <v>13882.817737532172</v>
      </c>
      <c r="J253" s="15">
        <v>14217.002245007745</v>
      </c>
      <c r="K253" s="15">
        <v>14822.814875466111</v>
      </c>
      <c r="L253" s="15">
        <v>15831.308061165191</v>
      </c>
      <c r="M253" s="15">
        <v>17432.50692950769</v>
      </c>
      <c r="N253" s="15">
        <v>18294.22012004297</v>
      </c>
      <c r="O253" s="15">
        <v>20501.244996357469</v>
      </c>
      <c r="P253" s="15">
        <v>20707.120377513322</v>
      </c>
      <c r="Q253" s="15">
        <v>22006.391881858439</v>
      </c>
      <c r="R253" s="15">
        <v>22042.359396895663</v>
      </c>
      <c r="S253" s="15">
        <v>22435.801029061691</v>
      </c>
      <c r="T253" s="15">
        <v>23043.817175219359</v>
      </c>
      <c r="U253" s="15">
        <v>23204.215763032138</v>
      </c>
      <c r="V253" s="15">
        <v>23715.698082725714</v>
      </c>
      <c r="W253" s="15">
        <v>24083.920254730074</v>
      </c>
      <c r="X253" s="15">
        <v>24444.610083390897</v>
      </c>
      <c r="Y253" s="15">
        <v>24846.111497810205</v>
      </c>
      <c r="Z253" s="15">
        <v>25023.278350907021</v>
      </c>
      <c r="AA253" s="15">
        <v>25623.54262937565</v>
      </c>
      <c r="AB253" s="15">
        <v>25695.731827794574</v>
      </c>
      <c r="AC253" s="15">
        <v>25542.575281789304</v>
      </c>
      <c r="AD253" s="15">
        <v>25382.619951449611</v>
      </c>
      <c r="AE253" s="15">
        <v>25100.374325162735</v>
      </c>
      <c r="AF253" s="15">
        <v>24266.928063707288</v>
      </c>
      <c r="AG253" s="15">
        <v>24325.634327104402</v>
      </c>
    </row>
    <row r="254" spans="1:33" x14ac:dyDescent="0.25">
      <c r="A254" s="4" t="s">
        <v>17</v>
      </c>
      <c r="B254" s="4" t="s">
        <v>41</v>
      </c>
      <c r="C254" s="15">
        <v>3532.9715556126166</v>
      </c>
      <c r="D254" s="15">
        <v>3814.8464059151129</v>
      </c>
      <c r="E254" s="15">
        <v>4119.1816692357006</v>
      </c>
      <c r="F254" s="15">
        <v>4446.9301465335984</v>
      </c>
      <c r="G254" s="15">
        <v>4706.7367119438695</v>
      </c>
      <c r="H254" s="15">
        <v>4897.700896359439</v>
      </c>
      <c r="I254" s="15">
        <v>5039.5432350568444</v>
      </c>
      <c r="J254" s="15">
        <v>5112.7195581568667</v>
      </c>
      <c r="K254" s="15">
        <v>5187.5926396199984</v>
      </c>
      <c r="L254" s="15">
        <v>5289.9381963368696</v>
      </c>
      <c r="M254" s="15">
        <v>5459.3455772750203</v>
      </c>
      <c r="N254" s="15">
        <v>5600.2228600457684</v>
      </c>
      <c r="O254" s="15">
        <v>5770.4085103873495</v>
      </c>
      <c r="P254" s="15">
        <v>5949.2545501890454</v>
      </c>
      <c r="Q254" s="15">
        <v>6095.3690704105402</v>
      </c>
      <c r="R254" s="15">
        <v>6245.8162990921228</v>
      </c>
      <c r="S254" s="15">
        <v>6378.2439606574062</v>
      </c>
      <c r="T254" s="15">
        <v>6481.4413763555185</v>
      </c>
      <c r="U254" s="15">
        <v>6561.8072131343661</v>
      </c>
      <c r="V254" s="15">
        <v>6699.4677234204646</v>
      </c>
      <c r="W254" s="15">
        <v>6817.1337406664161</v>
      </c>
      <c r="X254" s="15">
        <v>6915.3056334224684</v>
      </c>
      <c r="Y254" s="15">
        <v>7033.6413057722903</v>
      </c>
      <c r="Z254" s="15">
        <v>7165.9745074478442</v>
      </c>
      <c r="AA254" s="15">
        <v>7364.2862235338043</v>
      </c>
      <c r="AB254" s="15">
        <v>7479.9391597065824</v>
      </c>
      <c r="AC254" s="15">
        <v>7576.7176267838222</v>
      </c>
      <c r="AD254" s="15">
        <v>7709.4187443032852</v>
      </c>
      <c r="AE254" s="15">
        <v>7841.8317101562279</v>
      </c>
      <c r="AF254" s="15">
        <v>7937.8115387346834</v>
      </c>
      <c r="AG254" s="15">
        <v>8026.9495729907176</v>
      </c>
    </row>
    <row r="255" spans="1:33" x14ac:dyDescent="0.25">
      <c r="A255" s="4" t="s">
        <v>18</v>
      </c>
      <c r="B255" s="4" t="s">
        <v>41</v>
      </c>
      <c r="C255" s="15">
        <v>3187.5463205741939</v>
      </c>
      <c r="D255" s="15">
        <v>2949.6111692730001</v>
      </c>
      <c r="E255" s="15">
        <v>2748.5821426081211</v>
      </c>
      <c r="F255" s="15">
        <v>2539.478730709151</v>
      </c>
      <c r="G255" s="15">
        <v>2326.1978902539695</v>
      </c>
      <c r="H255" s="15">
        <v>2453.9043006042425</v>
      </c>
      <c r="I255" s="15">
        <v>2527.6717226151513</v>
      </c>
      <c r="J255" s="15">
        <v>2590.6182942856672</v>
      </c>
      <c r="K255" s="15">
        <v>2705.4917598180609</v>
      </c>
      <c r="L255" s="15">
        <v>2775.8197421620907</v>
      </c>
      <c r="M255" s="15">
        <v>2988.6068136884242</v>
      </c>
      <c r="N255" s="15">
        <v>2932.1293489137875</v>
      </c>
      <c r="O255" s="15">
        <v>2907.1939429566364</v>
      </c>
      <c r="P255" s="15">
        <v>2872.1885196046665</v>
      </c>
      <c r="Q255" s="15">
        <v>2739.9275192238783</v>
      </c>
      <c r="R255" s="15">
        <v>2947.3350979096972</v>
      </c>
      <c r="S255" s="15">
        <v>3132.5124070954853</v>
      </c>
      <c r="T255" s="15">
        <v>3279.772673284454</v>
      </c>
      <c r="U255" s="15">
        <v>3384.4970353729391</v>
      </c>
      <c r="V255" s="15">
        <v>3907.3902450073638</v>
      </c>
      <c r="W255" s="15">
        <v>4227.7086658043945</v>
      </c>
      <c r="X255" s="15">
        <v>4498.3432098002122</v>
      </c>
      <c r="Y255" s="15">
        <v>4756.6476222271203</v>
      </c>
      <c r="Z255" s="15">
        <v>5140.5754241457271</v>
      </c>
      <c r="AA255" s="15">
        <v>5364.9207842946353</v>
      </c>
      <c r="AB255" s="15">
        <v>5434.362223209363</v>
      </c>
      <c r="AC255" s="15">
        <v>5659.4555455888794</v>
      </c>
      <c r="AD255" s="15">
        <v>6024.1529583301817</v>
      </c>
      <c r="AE255" s="15">
        <v>6406.4893727833642</v>
      </c>
      <c r="AF255" s="15">
        <v>6698.4275635211216</v>
      </c>
      <c r="AG255" s="15">
        <v>6986.3610016322436</v>
      </c>
    </row>
    <row r="256" spans="1:33" x14ac:dyDescent="0.25">
      <c r="A256" s="4" t="s">
        <v>19</v>
      </c>
      <c r="B256" s="4" t="s">
        <v>41</v>
      </c>
      <c r="C256" s="15">
        <v>207.34400000000002</v>
      </c>
      <c r="D256" s="15">
        <v>2.6819999999999999</v>
      </c>
      <c r="E256" s="15">
        <v>44</v>
      </c>
      <c r="F256" s="15">
        <v>88.259999999999991</v>
      </c>
      <c r="G256" s="15">
        <v>204.44</v>
      </c>
      <c r="H256" s="15">
        <v>27.905000000000001</v>
      </c>
      <c r="I256" s="15">
        <v>26</v>
      </c>
      <c r="J256" s="15">
        <v>30.560000000000002</v>
      </c>
      <c r="K256" s="15">
        <v>4.7519999999999998</v>
      </c>
      <c r="L256" s="15">
        <v>4.7519999999999998</v>
      </c>
      <c r="M256" s="15">
        <v>0</v>
      </c>
      <c r="N256" s="15">
        <v>22.5</v>
      </c>
      <c r="O256" s="15">
        <v>44.959999999999994</v>
      </c>
      <c r="P256" s="15">
        <v>1.2749999999999999</v>
      </c>
      <c r="Q256" s="15">
        <v>0.22500000000000001</v>
      </c>
      <c r="R256" s="15">
        <v>6.5749999999999993</v>
      </c>
      <c r="S256" s="15">
        <v>0.28000000000000003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0.69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</row>
    <row r="258" spans="1:33" x14ac:dyDescent="0.25">
      <c r="A258" s="1" t="s">
        <v>28</v>
      </c>
      <c r="B258" s="1"/>
      <c r="C258" s="1">
        <f>C252</f>
        <v>2020</v>
      </c>
      <c r="D258" s="1">
        <f t="shared" ref="D258:AG258" si="15">D252</f>
        <v>2021</v>
      </c>
      <c r="E258" s="1">
        <f t="shared" si="15"/>
        <v>2022</v>
      </c>
      <c r="F258" s="1">
        <f t="shared" si="15"/>
        <v>2023</v>
      </c>
      <c r="G258" s="1">
        <f t="shared" si="15"/>
        <v>2024</v>
      </c>
      <c r="H258" s="1">
        <f t="shared" si="15"/>
        <v>2025</v>
      </c>
      <c r="I258" s="1">
        <f t="shared" si="15"/>
        <v>2026</v>
      </c>
      <c r="J258" s="1">
        <f t="shared" si="15"/>
        <v>2027</v>
      </c>
      <c r="K258" s="1">
        <f t="shared" si="15"/>
        <v>2028</v>
      </c>
      <c r="L258" s="1">
        <f t="shared" si="15"/>
        <v>2029</v>
      </c>
      <c r="M258" s="1">
        <f t="shared" si="15"/>
        <v>2030</v>
      </c>
      <c r="N258" s="1">
        <f t="shared" si="15"/>
        <v>2031</v>
      </c>
      <c r="O258" s="1">
        <f t="shared" si="15"/>
        <v>2032</v>
      </c>
      <c r="P258" s="1">
        <f t="shared" si="15"/>
        <v>2033</v>
      </c>
      <c r="Q258" s="1">
        <f t="shared" si="15"/>
        <v>2034</v>
      </c>
      <c r="R258" s="1">
        <f t="shared" si="15"/>
        <v>2035</v>
      </c>
      <c r="S258" s="1">
        <f t="shared" si="15"/>
        <v>2036</v>
      </c>
      <c r="T258" s="1">
        <f t="shared" si="15"/>
        <v>2037</v>
      </c>
      <c r="U258" s="1">
        <f t="shared" si="15"/>
        <v>2038</v>
      </c>
      <c r="V258" s="1">
        <f t="shared" si="15"/>
        <v>2039</v>
      </c>
      <c r="W258" s="1">
        <f t="shared" si="15"/>
        <v>2040</v>
      </c>
      <c r="X258" s="1">
        <f t="shared" si="15"/>
        <v>2041</v>
      </c>
      <c r="Y258" s="1">
        <f t="shared" si="15"/>
        <v>2042</v>
      </c>
      <c r="Z258" s="1">
        <f t="shared" si="15"/>
        <v>2043</v>
      </c>
      <c r="AA258" s="1">
        <f t="shared" si="15"/>
        <v>2044</v>
      </c>
      <c r="AB258" s="1">
        <f t="shared" si="15"/>
        <v>2045</v>
      </c>
      <c r="AC258" s="1">
        <f t="shared" si="15"/>
        <v>2046</v>
      </c>
      <c r="AD258" s="1">
        <f t="shared" si="15"/>
        <v>2047</v>
      </c>
      <c r="AE258" s="1">
        <f t="shared" si="15"/>
        <v>2048</v>
      </c>
      <c r="AF258" s="1">
        <f t="shared" si="15"/>
        <v>2049</v>
      </c>
      <c r="AG258" s="1">
        <f t="shared" si="15"/>
        <v>2050</v>
      </c>
    </row>
    <row r="259" spans="1:33" x14ac:dyDescent="0.25">
      <c r="A259" s="4" t="str">
        <f>A253</f>
        <v>Capex</v>
      </c>
      <c r="B259" s="4" t="s">
        <v>41</v>
      </c>
      <c r="C259" s="15">
        <v>5375.2636819333802</v>
      </c>
      <c r="D259" s="15">
        <v>5292.2474356541161</v>
      </c>
      <c r="E259" s="15">
        <v>6800.8895569783608</v>
      </c>
      <c r="F259" s="15">
        <v>8270.3370286806821</v>
      </c>
      <c r="G259" s="15">
        <v>10894.056376007997</v>
      </c>
      <c r="H259" s="15">
        <v>11568.086946150692</v>
      </c>
      <c r="I259" s="15">
        <v>12560.835197634497</v>
      </c>
      <c r="J259" s="15">
        <v>12784.428700839335</v>
      </c>
      <c r="K259" s="15">
        <v>12887.581083399684</v>
      </c>
      <c r="L259" s="15">
        <v>13492.07109860854</v>
      </c>
      <c r="M259" s="15">
        <v>15404.737838514944</v>
      </c>
      <c r="N259" s="15">
        <v>15836.849724657179</v>
      </c>
      <c r="O259" s="15">
        <v>17925.31869305424</v>
      </c>
      <c r="P259" s="15">
        <v>16304.027540824081</v>
      </c>
      <c r="Q259" s="15">
        <v>18369.515067242661</v>
      </c>
      <c r="R259" s="15">
        <v>17669.596566767912</v>
      </c>
      <c r="S259" s="15">
        <v>17338.344498261373</v>
      </c>
      <c r="T259" s="15">
        <v>17414.096273238727</v>
      </c>
      <c r="U259" s="15">
        <v>16969.202247070138</v>
      </c>
      <c r="V259" s="15">
        <v>16998.156622162413</v>
      </c>
      <c r="W259" s="15">
        <v>16348.923404371686</v>
      </c>
      <c r="X259" s="15">
        <v>17128.27790606409</v>
      </c>
      <c r="Y259" s="15">
        <v>17187.190597690711</v>
      </c>
      <c r="Z259" s="15">
        <v>16979.418594490096</v>
      </c>
      <c r="AA259" s="15">
        <v>17075.855216236196</v>
      </c>
      <c r="AB259" s="15">
        <v>17236.72138310727</v>
      </c>
      <c r="AC259" s="15">
        <v>16659.77028654686</v>
      </c>
      <c r="AD259" s="15">
        <v>16405.923761571124</v>
      </c>
      <c r="AE259" s="15">
        <v>15719.967218409525</v>
      </c>
      <c r="AF259" s="15">
        <v>14394.631364058223</v>
      </c>
      <c r="AG259" s="15">
        <v>14193.4043984608</v>
      </c>
    </row>
    <row r="260" spans="1:33" x14ac:dyDescent="0.25">
      <c r="A260" s="4" t="str">
        <f>A254</f>
        <v>Opex</v>
      </c>
      <c r="B260" s="4" t="s">
        <v>41</v>
      </c>
      <c r="C260" s="15">
        <v>151.57452000447256</v>
      </c>
      <c r="D260" s="15">
        <v>406.46483867720508</v>
      </c>
      <c r="E260" s="15">
        <v>685.1456933820341</v>
      </c>
      <c r="F260" s="15">
        <v>991.61964385533611</v>
      </c>
      <c r="G260" s="15">
        <v>1231.8297040406105</v>
      </c>
      <c r="H260" s="15">
        <v>1391.3583021139993</v>
      </c>
      <c r="I260" s="15">
        <v>1500.1269096581818</v>
      </c>
      <c r="J260" s="15">
        <v>1509.7898351746412</v>
      </c>
      <c r="K260" s="15">
        <v>1531.7605616172455</v>
      </c>
      <c r="L260" s="15">
        <v>1517.0298312834125</v>
      </c>
      <c r="M260" s="15">
        <v>1635.3680613750225</v>
      </c>
      <c r="N260" s="15">
        <v>1657.2278565284928</v>
      </c>
      <c r="O260" s="15">
        <v>1814.1790218748865</v>
      </c>
      <c r="P260" s="15">
        <v>1829.3536287694333</v>
      </c>
      <c r="Q260" s="15">
        <v>1931.3887843856483</v>
      </c>
      <c r="R260" s="15">
        <v>1936.306005529882</v>
      </c>
      <c r="S260" s="15">
        <v>1980.1219271701239</v>
      </c>
      <c r="T260" s="15">
        <v>1908.7053213656809</v>
      </c>
      <c r="U260" s="15">
        <v>1910.6261523633102</v>
      </c>
      <c r="V260" s="15">
        <v>1894.45712949057</v>
      </c>
      <c r="W260" s="15">
        <v>1910.27746245055</v>
      </c>
      <c r="X260" s="15">
        <v>1921.7439553712093</v>
      </c>
      <c r="Y260" s="15">
        <v>1922.1631791478849</v>
      </c>
      <c r="Z260" s="15">
        <v>1899.2234495574176</v>
      </c>
      <c r="AA260" s="15">
        <v>1995.2064272554198</v>
      </c>
      <c r="AB260" s="15">
        <v>2033.6223124755979</v>
      </c>
      <c r="AC260" s="15">
        <v>2029.3223529385477</v>
      </c>
      <c r="AD260" s="15">
        <v>2130.8026959515728</v>
      </c>
      <c r="AE260" s="15">
        <v>2150.7854140684067</v>
      </c>
      <c r="AF260" s="15">
        <v>2127.0081176452004</v>
      </c>
      <c r="AG260" s="15">
        <v>2133.3695748466162</v>
      </c>
    </row>
    <row r="261" spans="1:33" x14ac:dyDescent="0.25">
      <c r="A261" s="4" t="str">
        <f>A255</f>
        <v>Fuel Cost</v>
      </c>
      <c r="B261" s="4" t="s">
        <v>41</v>
      </c>
      <c r="C261" s="15">
        <v>-618.5124173630511</v>
      </c>
      <c r="D261" s="15">
        <v>-959.27810277536946</v>
      </c>
      <c r="E261" s="15">
        <v>-1305.1953351700663</v>
      </c>
      <c r="F261" s="15">
        <v>-1649.7089967709544</v>
      </c>
      <c r="G261" s="15">
        <v>-2064.2955894220313</v>
      </c>
      <c r="H261" s="15">
        <v>-2175.2636060046775</v>
      </c>
      <c r="I261" s="15">
        <v>-2325.0891661801388</v>
      </c>
      <c r="J261" s="15">
        <v>-2485.5317475379329</v>
      </c>
      <c r="K261" s="15">
        <v>-2562.7139287053378</v>
      </c>
      <c r="L261" s="15">
        <v>-2620.6138522869096</v>
      </c>
      <c r="M261" s="15">
        <v>-2648.6916056905757</v>
      </c>
      <c r="N261" s="15">
        <v>-3015.5743358362129</v>
      </c>
      <c r="O261" s="15">
        <v>-3487.693478393363</v>
      </c>
      <c r="P261" s="15">
        <v>-3545.4798420353331</v>
      </c>
      <c r="Q261" s="15">
        <v>-4192.559612766122</v>
      </c>
      <c r="R261" s="15">
        <v>-4133.3116405383025</v>
      </c>
      <c r="S261" s="15">
        <v>-4441.5061349517155</v>
      </c>
      <c r="T261" s="15">
        <v>-4473.6925296849449</v>
      </c>
      <c r="U261" s="15">
        <v>-4682.2129214870602</v>
      </c>
      <c r="V261" s="15">
        <v>-4510.4941287326365</v>
      </c>
      <c r="W261" s="15">
        <v>-4312.5997438656041</v>
      </c>
      <c r="X261" s="15">
        <v>-4414.9655543997887</v>
      </c>
      <c r="Y261" s="15">
        <v>-4414.9583206628822</v>
      </c>
      <c r="Z261" s="15">
        <v>-4330.7463243842722</v>
      </c>
      <c r="AA261" s="15">
        <v>-4377.2604156253647</v>
      </c>
      <c r="AB261" s="15">
        <v>-4623.4729648006369</v>
      </c>
      <c r="AC261" s="15">
        <v>-4662.6303648511212</v>
      </c>
      <c r="AD261" s="15">
        <v>-4531.8885725598157</v>
      </c>
      <c r="AE261" s="15">
        <v>-4411.4606497466375</v>
      </c>
      <c r="AF261" s="15">
        <v>-4326.9759255488789</v>
      </c>
      <c r="AG261" s="15">
        <v>-4085.2169319577552</v>
      </c>
    </row>
    <row r="262" spans="1:33" x14ac:dyDescent="0.25">
      <c r="A262" s="4" t="str">
        <f>A256</f>
        <v>Retirement Cost</v>
      </c>
      <c r="B262" s="4" t="s">
        <v>41</v>
      </c>
      <c r="C262" s="15">
        <v>207.34400000000002</v>
      </c>
      <c r="D262" s="15">
        <v>2.286</v>
      </c>
      <c r="E262" s="15">
        <v>44</v>
      </c>
      <c r="F262" s="15">
        <v>88.259999999999991</v>
      </c>
      <c r="G262" s="15">
        <v>196.01599999999999</v>
      </c>
      <c r="H262" s="15">
        <v>19.697000000000003</v>
      </c>
      <c r="I262" s="15">
        <v>26</v>
      </c>
      <c r="J262" s="15">
        <v>30.560000000000002</v>
      </c>
      <c r="K262" s="15">
        <v>-4.3632000000000017</v>
      </c>
      <c r="L262" s="15">
        <v>-4.3632000000000017</v>
      </c>
      <c r="M262" s="15">
        <v>0</v>
      </c>
      <c r="N262" s="15">
        <v>22.5</v>
      </c>
      <c r="O262" s="15">
        <v>4.5359999999999943</v>
      </c>
      <c r="P262" s="15">
        <v>-31.510000000000005</v>
      </c>
      <c r="Q262" s="15">
        <v>-30.16</v>
      </c>
      <c r="R262" s="15">
        <v>-23.462</v>
      </c>
      <c r="S262" s="15">
        <v>-32.131999999999998</v>
      </c>
      <c r="T262" s="15">
        <v>-32</v>
      </c>
      <c r="U262" s="15">
        <v>-32</v>
      </c>
      <c r="V262" s="15">
        <v>-32</v>
      </c>
      <c r="W262" s="15">
        <v>-0.82799999999999996</v>
      </c>
      <c r="X262" s="15">
        <v>-0.82799999999999996</v>
      </c>
      <c r="Y262" s="15">
        <v>-1.89</v>
      </c>
      <c r="Z262" s="15">
        <v>-0.22999999999999998</v>
      </c>
      <c r="AA262" s="15">
        <v>0</v>
      </c>
      <c r="AB262" s="15">
        <v>-0.45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</row>
    <row r="281" spans="1:33" ht="18.75" x14ac:dyDescent="0.3">
      <c r="A281" s="18" t="s">
        <v>108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21">
        <v>0</v>
      </c>
    </row>
    <row r="282" spans="1:33" ht="34.5" customHeight="1" x14ac:dyDescent="0.25">
      <c r="A282" s="24" t="s">
        <v>25</v>
      </c>
      <c r="B282" s="24"/>
      <c r="C282" s="15" t="s">
        <v>44</v>
      </c>
      <c r="D282" s="15" t="s">
        <v>59</v>
      </c>
    </row>
    <row r="283" spans="1:33" x14ac:dyDescent="0.25">
      <c r="A283" s="19">
        <v>0.1</v>
      </c>
      <c r="B283" s="24" t="s">
        <v>61</v>
      </c>
      <c r="C283" s="15">
        <v>128.19484101545976</v>
      </c>
      <c r="D283" s="15">
        <v>241.18136486436066</v>
      </c>
    </row>
    <row r="284" spans="1:33" x14ac:dyDescent="0.25">
      <c r="A284" s="19">
        <v>7.0000000000000007E-2</v>
      </c>
      <c r="B284" s="24" t="s">
        <v>61</v>
      </c>
      <c r="C284" s="15">
        <v>171.73862491822678</v>
      </c>
      <c r="D284" s="15">
        <v>290.40175709336063</v>
      </c>
    </row>
    <row r="285" spans="1:33" x14ac:dyDescent="0.25">
      <c r="A285" s="19">
        <v>0.03</v>
      </c>
      <c r="B285" s="24" t="s">
        <v>61</v>
      </c>
      <c r="C285" s="15">
        <v>276.49262757788546</v>
      </c>
      <c r="D285" s="15">
        <v>401.43342532805224</v>
      </c>
    </row>
    <row r="286" spans="1:33" x14ac:dyDescent="0.25">
      <c r="A286" s="19">
        <v>0</v>
      </c>
      <c r="B286" s="24" t="s">
        <v>61</v>
      </c>
      <c r="C286" s="15">
        <v>429.40127437068497</v>
      </c>
      <c r="D286" s="15">
        <v>554.59964039992622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Chapter 8- Index</vt:lpstr>
      <vt:lpstr>Comparisons</vt:lpstr>
      <vt:lpstr>HDReference</vt:lpstr>
      <vt:lpstr>HDCarbon</vt:lpstr>
      <vt:lpstr>HDLET</vt:lpstr>
    </vt:vector>
  </TitlesOfParts>
  <Company>Sinclair Knight Merz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Hyland, Samuel (SKM)</dc:creator>
  <cp:lastModifiedBy>Galanis, Panagiotis</cp:lastModifiedBy>
  <dcterms:created xsi:type="dcterms:W3CDTF">2015-12-10T22:12:48Z</dcterms:created>
  <dcterms:modified xsi:type="dcterms:W3CDTF">2016-08-15T06:53:09Z</dcterms:modified>
</cp:coreProperties>
</file>