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24915" windowHeight="11250" tabRatio="722"/>
  </bookViews>
  <sheets>
    <sheet name="Chapter 7- Index" sheetId="13" r:id="rId1"/>
    <sheet name="AltReference" sheetId="20" r:id="rId2"/>
    <sheet name="AltCarbon" sheetId="16" r:id="rId3"/>
  </sheets>
  <definedNames>
    <definedName name="nametablestart" localSheetId="1">#REF!</definedName>
    <definedName name="nametablestart">#REF!</definedName>
    <definedName name="TableStart" localSheetId="2">#REF!</definedName>
    <definedName name="TableStart" localSheetId="1">#REF!</definedName>
    <definedName name="TableStart">#REF!</definedName>
  </definedNames>
  <calcPr calcId="145621" calcMode="manual"/>
</workbook>
</file>

<file path=xl/calcChain.xml><?xml version="1.0" encoding="utf-8"?>
<calcChain xmlns="http://schemas.openxmlformats.org/spreadsheetml/2006/main">
  <c r="A23" i="13" l="1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D76" i="20" l="1"/>
  <c r="E76" i="20" s="1"/>
  <c r="F76" i="20" s="1"/>
  <c r="G76" i="20" s="1"/>
  <c r="H76" i="20" s="1"/>
  <c r="I76" i="20" s="1"/>
  <c r="J76" i="20" s="1"/>
  <c r="K76" i="20" s="1"/>
  <c r="L76" i="20" s="1"/>
  <c r="M76" i="20" s="1"/>
  <c r="N76" i="20" s="1"/>
  <c r="O76" i="20" s="1"/>
  <c r="P76" i="20" s="1"/>
  <c r="Q76" i="20" s="1"/>
  <c r="R76" i="20" s="1"/>
  <c r="S76" i="20" s="1"/>
  <c r="T76" i="20" s="1"/>
  <c r="U76" i="20" s="1"/>
  <c r="V76" i="20" s="1"/>
  <c r="W76" i="20" s="1"/>
  <c r="X76" i="20" s="1"/>
  <c r="Y76" i="20" s="1"/>
  <c r="Z76" i="20" s="1"/>
  <c r="AA76" i="20" s="1"/>
  <c r="AB76" i="20" s="1"/>
  <c r="AC76" i="20" s="1"/>
  <c r="AD76" i="20" s="1"/>
  <c r="AE76" i="20" s="1"/>
  <c r="AF76" i="20" s="1"/>
  <c r="AG76" i="20" s="1"/>
  <c r="D76" i="16" l="1"/>
  <c r="E76" i="16" s="1"/>
  <c r="F76" i="16" s="1"/>
  <c r="G76" i="16" s="1"/>
  <c r="H76" i="16" s="1"/>
  <c r="I76" i="16" s="1"/>
  <c r="J76" i="16" s="1"/>
  <c r="K76" i="16" s="1"/>
  <c r="L76" i="16" s="1"/>
  <c r="M76" i="16" s="1"/>
  <c r="N76" i="16" s="1"/>
  <c r="O76" i="16" s="1"/>
  <c r="P76" i="16" s="1"/>
  <c r="Q76" i="16" s="1"/>
  <c r="R76" i="16" s="1"/>
  <c r="S76" i="16" s="1"/>
  <c r="T76" i="16" s="1"/>
  <c r="U76" i="16" s="1"/>
  <c r="V76" i="16" s="1"/>
  <c r="W76" i="16" s="1"/>
  <c r="X76" i="16" s="1"/>
  <c r="Y76" i="16" s="1"/>
  <c r="Z76" i="16" s="1"/>
  <c r="AA76" i="16" s="1"/>
  <c r="AB76" i="16" s="1"/>
  <c r="AC76" i="16" s="1"/>
  <c r="AD76" i="16" s="1"/>
  <c r="AE76" i="16" s="1"/>
  <c r="AF76" i="16" s="1"/>
  <c r="AG76" i="16" s="1"/>
  <c r="D25" i="20" l="1"/>
  <c r="E25" i="20" s="1"/>
  <c r="F25" i="20" s="1"/>
  <c r="G25" i="20" s="1"/>
  <c r="H25" i="20" s="1"/>
  <c r="I25" i="20" s="1"/>
  <c r="J25" i="20" s="1"/>
  <c r="K25" i="20" s="1"/>
  <c r="L25" i="20" s="1"/>
  <c r="M25" i="20" s="1"/>
  <c r="N25" i="20" s="1"/>
  <c r="O25" i="20" s="1"/>
  <c r="P25" i="20" s="1"/>
  <c r="Q25" i="20" s="1"/>
  <c r="R25" i="20" s="1"/>
  <c r="S25" i="20" s="1"/>
  <c r="T25" i="20" s="1"/>
  <c r="U25" i="20" s="1"/>
  <c r="V25" i="20" s="1"/>
  <c r="W25" i="20" s="1"/>
  <c r="X25" i="20" s="1"/>
  <c r="Y25" i="20" s="1"/>
  <c r="Z25" i="20" s="1"/>
  <c r="AA25" i="20" s="1"/>
  <c r="AB25" i="20" s="1"/>
  <c r="AC25" i="20" s="1"/>
  <c r="AD25" i="20" s="1"/>
  <c r="AE25" i="20" s="1"/>
  <c r="AF25" i="20" s="1"/>
  <c r="AG25" i="20" s="1"/>
  <c r="AG42" i="20" s="1"/>
  <c r="D3" i="20"/>
  <c r="E3" i="20" s="1"/>
  <c r="F3" i="20" s="1"/>
  <c r="G3" i="20" s="1"/>
  <c r="H3" i="20" s="1"/>
  <c r="I3" i="20" s="1"/>
  <c r="J3" i="20" s="1"/>
  <c r="K3" i="20" s="1"/>
  <c r="L3" i="20" s="1"/>
  <c r="M3" i="20" s="1"/>
  <c r="N3" i="20" s="1"/>
  <c r="O3" i="20" s="1"/>
  <c r="P3" i="20" s="1"/>
  <c r="Q3" i="20" s="1"/>
  <c r="R3" i="20" s="1"/>
  <c r="S3" i="20" s="1"/>
  <c r="T3" i="20" s="1"/>
  <c r="U3" i="20" s="1"/>
  <c r="V3" i="20" s="1"/>
  <c r="W3" i="20" s="1"/>
  <c r="X3" i="20" s="1"/>
  <c r="Y3" i="20" s="1"/>
  <c r="Z3" i="20" s="1"/>
  <c r="AA3" i="20" s="1"/>
  <c r="AB3" i="20" s="1"/>
  <c r="AC3" i="20" s="1"/>
  <c r="AD3" i="20" s="1"/>
  <c r="AE3" i="20" s="1"/>
  <c r="AF3" i="20" s="1"/>
  <c r="AG3" i="20" s="1"/>
  <c r="AE42" i="20" l="1"/>
  <c r="AD42" i="20"/>
  <c r="AF42" i="20"/>
  <c r="AC42" i="20"/>
  <c r="A262" i="20" l="1"/>
  <c r="A261" i="20"/>
  <c r="A260" i="20"/>
  <c r="A259" i="20"/>
  <c r="A211" i="20"/>
  <c r="A210" i="20"/>
  <c r="A209" i="20"/>
  <c r="A208" i="20"/>
  <c r="A207" i="20"/>
  <c r="A206" i="20"/>
  <c r="A205" i="20"/>
  <c r="J6" i="20" l="1"/>
  <c r="R6" i="20"/>
  <c r="Z93" i="20"/>
  <c r="Z119" i="20" s="1"/>
  <c r="Z122" i="20" s="1"/>
  <c r="C93" i="20"/>
  <c r="C119" i="20" s="1"/>
  <c r="C122" i="20" s="1"/>
  <c r="G93" i="20"/>
  <c r="G119" i="20" s="1"/>
  <c r="G143" i="20" s="1"/>
  <c r="K93" i="20"/>
  <c r="K119" i="20" s="1"/>
  <c r="K143" i="20" s="1"/>
  <c r="O93" i="20"/>
  <c r="O119" i="20" s="1"/>
  <c r="O143" i="20" s="1"/>
  <c r="S93" i="20"/>
  <c r="S119" i="20" s="1"/>
  <c r="S122" i="20" s="1"/>
  <c r="W93" i="20"/>
  <c r="W119" i="20" s="1"/>
  <c r="W143" i="20" s="1"/>
  <c r="W148" i="20" s="1"/>
  <c r="AA93" i="20"/>
  <c r="AA119" i="20" s="1"/>
  <c r="AA143" i="20" s="1"/>
  <c r="AE93" i="20"/>
  <c r="AE119" i="20" s="1"/>
  <c r="AE143" i="20" s="1"/>
  <c r="AE170" i="20" s="1"/>
  <c r="F6" i="20"/>
  <c r="N6" i="20"/>
  <c r="V6" i="20"/>
  <c r="AD6" i="20"/>
  <c r="D6" i="20"/>
  <c r="H93" i="20"/>
  <c r="H119" i="20" s="1"/>
  <c r="H143" i="20" s="1"/>
  <c r="L93" i="20"/>
  <c r="L119" i="20" s="1"/>
  <c r="L122" i="20" s="1"/>
  <c r="P6" i="20"/>
  <c r="O42" i="20"/>
  <c r="X93" i="20"/>
  <c r="X119" i="20" s="1"/>
  <c r="X143" i="20" s="1"/>
  <c r="AB6" i="20"/>
  <c r="AF93" i="20"/>
  <c r="AF119" i="20" s="1"/>
  <c r="AF143" i="20" s="1"/>
  <c r="S6" i="20"/>
  <c r="G6" i="20"/>
  <c r="W6" i="20"/>
  <c r="K6" i="20"/>
  <c r="V42" i="20"/>
  <c r="O6" i="20"/>
  <c r="AE6" i="20"/>
  <c r="P93" i="20"/>
  <c r="P119" i="20" s="1"/>
  <c r="P122" i="20" s="1"/>
  <c r="D93" i="20"/>
  <c r="D119" i="20" s="1"/>
  <c r="D122" i="20" s="1"/>
  <c r="T93" i="20"/>
  <c r="T119" i="20" s="1"/>
  <c r="T122" i="20" s="1"/>
  <c r="AB93" i="20"/>
  <c r="AB119" i="20" s="1"/>
  <c r="AB143" i="20" s="1"/>
  <c r="AB148" i="20" s="1"/>
  <c r="E93" i="20"/>
  <c r="E119" i="20" s="1"/>
  <c r="I93" i="20"/>
  <c r="I119" i="20" s="1"/>
  <c r="M93" i="20"/>
  <c r="M119" i="20" s="1"/>
  <c r="Q93" i="20"/>
  <c r="Q119" i="20" s="1"/>
  <c r="U93" i="20"/>
  <c r="U119" i="20" s="1"/>
  <c r="Y93" i="20"/>
  <c r="Y119" i="20" s="1"/>
  <c r="AC93" i="20"/>
  <c r="AC119" i="20" s="1"/>
  <c r="AG93" i="20"/>
  <c r="AG119" i="20" s="1"/>
  <c r="V93" i="20"/>
  <c r="V119" i="20" s="1"/>
  <c r="AD93" i="20"/>
  <c r="AD119" i="20" s="1"/>
  <c r="F93" i="20"/>
  <c r="F119" i="20" s="1"/>
  <c r="J93" i="20"/>
  <c r="J119" i="20" s="1"/>
  <c r="N93" i="20"/>
  <c r="N119" i="20" s="1"/>
  <c r="R93" i="20"/>
  <c r="R119" i="20" s="1"/>
  <c r="W170" i="20" l="1"/>
  <c r="K122" i="20"/>
  <c r="P143" i="20"/>
  <c r="P148" i="20" s="1"/>
  <c r="D143" i="20"/>
  <c r="D148" i="20" s="1"/>
  <c r="K42" i="20"/>
  <c r="C6" i="20"/>
  <c r="I42" i="20"/>
  <c r="Q42" i="20"/>
  <c r="T6" i="20"/>
  <c r="S143" i="20"/>
  <c r="S148" i="20" s="1"/>
  <c r="C143" i="20"/>
  <c r="C170" i="20" s="1"/>
  <c r="L143" i="20"/>
  <c r="L170" i="20" s="1"/>
  <c r="M42" i="20"/>
  <c r="N42" i="20"/>
  <c r="H122" i="20"/>
  <c r="W42" i="20"/>
  <c r="AA122" i="20"/>
  <c r="E42" i="20"/>
  <c r="G122" i="20"/>
  <c r="AF122" i="20"/>
  <c r="AE122" i="20"/>
  <c r="J42" i="20"/>
  <c r="O122" i="20"/>
  <c r="Z143" i="20"/>
  <c r="Z170" i="20" s="1"/>
  <c r="AE148" i="20"/>
  <c r="Y42" i="20"/>
  <c r="X122" i="20"/>
  <c r="W122" i="20"/>
  <c r="AB122" i="20"/>
  <c r="Z42" i="20"/>
  <c r="R42" i="20"/>
  <c r="F42" i="20"/>
  <c r="AA6" i="20"/>
  <c r="T143" i="20"/>
  <c r="T170" i="20" s="1"/>
  <c r="S42" i="20"/>
  <c r="X6" i="20"/>
  <c r="AB170" i="20"/>
  <c r="AB195" i="20" s="1"/>
  <c r="C42" i="20"/>
  <c r="H6" i="20"/>
  <c r="G42" i="20"/>
  <c r="L6" i="20"/>
  <c r="AA42" i="20"/>
  <c r="AF6" i="20"/>
  <c r="Z6" i="20"/>
  <c r="U42" i="20"/>
  <c r="J143" i="20"/>
  <c r="J122" i="20"/>
  <c r="S170" i="20"/>
  <c r="AB42" i="20"/>
  <c r="AG6" i="20"/>
  <c r="T42" i="20"/>
  <c r="Y6" i="20"/>
  <c r="Q122" i="20"/>
  <c r="Q143" i="20"/>
  <c r="I122" i="20"/>
  <c r="I143" i="20"/>
  <c r="AA170" i="20"/>
  <c r="AA148" i="20"/>
  <c r="G170" i="20"/>
  <c r="G148" i="20"/>
  <c r="F143" i="20"/>
  <c r="F122" i="20"/>
  <c r="AE195" i="20"/>
  <c r="AE174" i="20"/>
  <c r="AG122" i="20"/>
  <c r="AG143" i="20"/>
  <c r="Y122" i="20"/>
  <c r="Y143" i="20"/>
  <c r="L42" i="20"/>
  <c r="Q6" i="20"/>
  <c r="D42" i="20"/>
  <c r="I6" i="20"/>
  <c r="H148" i="20"/>
  <c r="H170" i="20"/>
  <c r="AF148" i="20"/>
  <c r="AF170" i="20"/>
  <c r="K170" i="20"/>
  <c r="K148" i="20"/>
  <c r="R143" i="20"/>
  <c r="R122" i="20"/>
  <c r="W195" i="20"/>
  <c r="W174" i="20"/>
  <c r="AD122" i="20"/>
  <c r="AD143" i="20"/>
  <c r="X42" i="20"/>
  <c r="AC6" i="20"/>
  <c r="P42" i="20"/>
  <c r="U6" i="20"/>
  <c r="M143" i="20"/>
  <c r="M122" i="20"/>
  <c r="E143" i="20"/>
  <c r="E122" i="20"/>
  <c r="N143" i="20"/>
  <c r="N122" i="20"/>
  <c r="V122" i="20"/>
  <c r="V143" i="20"/>
  <c r="AC122" i="20"/>
  <c r="AC143" i="20"/>
  <c r="U143" i="20"/>
  <c r="U122" i="20"/>
  <c r="H42" i="20"/>
  <c r="M6" i="20"/>
  <c r="E6" i="20"/>
  <c r="O170" i="20"/>
  <c r="O148" i="20"/>
  <c r="P170" i="20"/>
  <c r="X148" i="20"/>
  <c r="X170" i="20"/>
  <c r="L148" i="20" l="1"/>
  <c r="D170" i="20"/>
  <c r="T148" i="20"/>
  <c r="Z148" i="20"/>
  <c r="C148" i="20"/>
  <c r="AB174" i="20"/>
  <c r="D174" i="20"/>
  <c r="D195" i="20"/>
  <c r="U170" i="20"/>
  <c r="U148" i="20"/>
  <c r="Z174" i="20"/>
  <c r="Z195" i="20"/>
  <c r="E170" i="20"/>
  <c r="E148" i="20"/>
  <c r="W204" i="20"/>
  <c r="W230" i="20"/>
  <c r="K174" i="20"/>
  <c r="K195" i="20"/>
  <c r="AE204" i="20"/>
  <c r="AE230" i="20"/>
  <c r="G195" i="20"/>
  <c r="G174" i="20"/>
  <c r="X195" i="20"/>
  <c r="X174" i="20"/>
  <c r="AC170" i="20"/>
  <c r="AC148" i="20"/>
  <c r="AD170" i="20"/>
  <c r="AD148" i="20"/>
  <c r="H195" i="20"/>
  <c r="H174" i="20"/>
  <c r="AG170" i="20"/>
  <c r="AG148" i="20"/>
  <c r="Q170" i="20"/>
  <c r="Q148" i="20"/>
  <c r="C195" i="20"/>
  <c r="C174" i="20"/>
  <c r="O195" i="20"/>
  <c r="O174" i="20"/>
  <c r="N170" i="20"/>
  <c r="N148" i="20"/>
  <c r="AB230" i="20"/>
  <c r="AB204" i="20"/>
  <c r="M170" i="20"/>
  <c r="M148" i="20"/>
  <c r="R170" i="20"/>
  <c r="R148" i="20"/>
  <c r="T195" i="20"/>
  <c r="T174" i="20"/>
  <c r="F170" i="20"/>
  <c r="F148" i="20"/>
  <c r="AA174" i="20"/>
  <c r="AA195" i="20"/>
  <c r="J170" i="20"/>
  <c r="J148" i="20"/>
  <c r="P174" i="20"/>
  <c r="P195" i="20"/>
  <c r="V170" i="20"/>
  <c r="V148" i="20"/>
  <c r="L195" i="20"/>
  <c r="L174" i="20"/>
  <c r="AF174" i="20"/>
  <c r="AF195" i="20"/>
  <c r="Y170" i="20"/>
  <c r="Y148" i="20"/>
  <c r="I170" i="20"/>
  <c r="I148" i="20"/>
  <c r="S195" i="20"/>
  <c r="S174" i="20"/>
  <c r="P230" i="20" l="1"/>
  <c r="P204" i="20"/>
  <c r="AA204" i="20"/>
  <c r="AA230" i="20"/>
  <c r="AE252" i="20"/>
  <c r="AE258" i="20" s="1"/>
  <c r="AE233" i="20"/>
  <c r="W252" i="20"/>
  <c r="W258" i="20" s="1"/>
  <c r="W233" i="20"/>
  <c r="Z204" i="20"/>
  <c r="Z230" i="20"/>
  <c r="D230" i="20"/>
  <c r="D204" i="20"/>
  <c r="S204" i="20"/>
  <c r="S230" i="20"/>
  <c r="Y195" i="20"/>
  <c r="Y174" i="20"/>
  <c r="L230" i="20"/>
  <c r="L204" i="20"/>
  <c r="T230" i="20"/>
  <c r="T204" i="20"/>
  <c r="M195" i="20"/>
  <c r="M174" i="20"/>
  <c r="N174" i="20"/>
  <c r="N195" i="20"/>
  <c r="C204" i="20"/>
  <c r="C230" i="20"/>
  <c r="AG195" i="20"/>
  <c r="AG174" i="20"/>
  <c r="AD174" i="20"/>
  <c r="AD195" i="20"/>
  <c r="X230" i="20"/>
  <c r="X204" i="20"/>
  <c r="AF230" i="20"/>
  <c r="AF204" i="20"/>
  <c r="K204" i="20"/>
  <c r="K230" i="20"/>
  <c r="I195" i="20"/>
  <c r="I174" i="20"/>
  <c r="V174" i="20"/>
  <c r="V195" i="20"/>
  <c r="J174" i="20"/>
  <c r="J195" i="20"/>
  <c r="F174" i="20"/>
  <c r="F195" i="20"/>
  <c r="R174" i="20"/>
  <c r="R195" i="20"/>
  <c r="AB252" i="20"/>
  <c r="AB258" i="20" s="1"/>
  <c r="AB233" i="20"/>
  <c r="O204" i="20"/>
  <c r="O230" i="20"/>
  <c r="Q195" i="20"/>
  <c r="Q174" i="20"/>
  <c r="H230" i="20"/>
  <c r="H204" i="20"/>
  <c r="AC195" i="20"/>
  <c r="AC174" i="20"/>
  <c r="G204" i="20"/>
  <c r="G230" i="20"/>
  <c r="E195" i="20"/>
  <c r="E174" i="20"/>
  <c r="U195" i="20"/>
  <c r="U174" i="20"/>
  <c r="G252" i="20" l="1"/>
  <c r="G258" i="20" s="1"/>
  <c r="G233" i="20"/>
  <c r="O252" i="20"/>
  <c r="O258" i="20" s="1"/>
  <c r="O233" i="20"/>
  <c r="R204" i="20"/>
  <c r="R230" i="20"/>
  <c r="J204" i="20"/>
  <c r="J230" i="20"/>
  <c r="AD204" i="20"/>
  <c r="AD230" i="20"/>
  <c r="C252" i="20"/>
  <c r="C258" i="20" s="1"/>
  <c r="C233" i="20"/>
  <c r="S252" i="20"/>
  <c r="S258" i="20" s="1"/>
  <c r="S233" i="20"/>
  <c r="Z233" i="20"/>
  <c r="Z252" i="20"/>
  <c r="Z258" i="20" s="1"/>
  <c r="U230" i="20"/>
  <c r="U204" i="20"/>
  <c r="H252" i="20"/>
  <c r="H258" i="20" s="1"/>
  <c r="H233" i="20"/>
  <c r="I230" i="20"/>
  <c r="I204" i="20"/>
  <c r="AF252" i="20"/>
  <c r="AF258" i="20" s="1"/>
  <c r="AF233" i="20"/>
  <c r="M230" i="20"/>
  <c r="M204" i="20"/>
  <c r="L252" i="20"/>
  <c r="L258" i="20" s="1"/>
  <c r="L233" i="20"/>
  <c r="P252" i="20"/>
  <c r="P258" i="20" s="1"/>
  <c r="P233" i="20"/>
  <c r="F204" i="20"/>
  <c r="F230" i="20"/>
  <c r="V204" i="20"/>
  <c r="V230" i="20"/>
  <c r="K252" i="20"/>
  <c r="K258" i="20" s="1"/>
  <c r="K233" i="20"/>
  <c r="N204" i="20"/>
  <c r="N230" i="20"/>
  <c r="AA252" i="20"/>
  <c r="AA258" i="20" s="1"/>
  <c r="AA233" i="20"/>
  <c r="E230" i="20"/>
  <c r="E204" i="20"/>
  <c r="AC230" i="20"/>
  <c r="AC204" i="20"/>
  <c r="Q230" i="20"/>
  <c r="Q204" i="20"/>
  <c r="X252" i="20"/>
  <c r="X258" i="20" s="1"/>
  <c r="X233" i="20"/>
  <c r="AG230" i="20"/>
  <c r="AG204" i="20"/>
  <c r="T252" i="20"/>
  <c r="T258" i="20" s="1"/>
  <c r="T233" i="20"/>
  <c r="Y204" i="20"/>
  <c r="Y230" i="20"/>
  <c r="D252" i="20"/>
  <c r="D258" i="20" s="1"/>
  <c r="D233" i="20"/>
  <c r="Y233" i="20" l="1"/>
  <c r="Y252" i="20"/>
  <c r="Y258" i="20" s="1"/>
  <c r="N233" i="20"/>
  <c r="N252" i="20"/>
  <c r="N258" i="20" s="1"/>
  <c r="V233" i="20"/>
  <c r="V252" i="20"/>
  <c r="V258" i="20" s="1"/>
  <c r="AD233" i="20"/>
  <c r="AD252" i="20"/>
  <c r="AD258" i="20" s="1"/>
  <c r="R233" i="20"/>
  <c r="R252" i="20"/>
  <c r="R258" i="20" s="1"/>
  <c r="AG233" i="20"/>
  <c r="AG252" i="20"/>
  <c r="AG258" i="20" s="1"/>
  <c r="Q233" i="20"/>
  <c r="Q252" i="20"/>
  <c r="Q258" i="20" s="1"/>
  <c r="E233" i="20"/>
  <c r="E252" i="20"/>
  <c r="E258" i="20" s="1"/>
  <c r="M233" i="20"/>
  <c r="M252" i="20"/>
  <c r="M258" i="20" s="1"/>
  <c r="I233" i="20"/>
  <c r="I252" i="20"/>
  <c r="I258" i="20" s="1"/>
  <c r="U233" i="20"/>
  <c r="U252" i="20"/>
  <c r="U258" i="20" s="1"/>
  <c r="F233" i="20"/>
  <c r="F252" i="20"/>
  <c r="F258" i="20" s="1"/>
  <c r="J233" i="20"/>
  <c r="J252" i="20"/>
  <c r="J258" i="20" s="1"/>
  <c r="AC233" i="20"/>
  <c r="AC252" i="20"/>
  <c r="AC258" i="20" s="1"/>
  <c r="A262" i="16" l="1"/>
  <c r="A261" i="16"/>
  <c r="A260" i="16"/>
  <c r="A259" i="16"/>
  <c r="C93" i="16" l="1"/>
  <c r="C119" i="16" s="1"/>
  <c r="C122" i="16" s="1"/>
  <c r="G93" i="16" l="1"/>
  <c r="G119" i="16" s="1"/>
  <c r="G122" i="16" s="1"/>
  <c r="AA93" i="16"/>
  <c r="AA119" i="16" s="1"/>
  <c r="AA122" i="16" s="1"/>
  <c r="C143" i="16"/>
  <c r="J93" i="16"/>
  <c r="J119" i="16" s="1"/>
  <c r="Z93" i="16"/>
  <c r="Z119" i="16" s="1"/>
  <c r="F93" i="16"/>
  <c r="F119" i="16" s="1"/>
  <c r="N93" i="16"/>
  <c r="N119" i="16" s="1"/>
  <c r="R93" i="16"/>
  <c r="R119" i="16" s="1"/>
  <c r="V93" i="16"/>
  <c r="V119" i="16" s="1"/>
  <c r="AD93" i="16"/>
  <c r="AD119" i="16" s="1"/>
  <c r="E93" i="16"/>
  <c r="E119" i="16" s="1"/>
  <c r="I93" i="16"/>
  <c r="I119" i="16" s="1"/>
  <c r="M93" i="16"/>
  <c r="M119" i="16" s="1"/>
  <c r="Q93" i="16"/>
  <c r="Q119" i="16" s="1"/>
  <c r="U93" i="16"/>
  <c r="U119" i="16" s="1"/>
  <c r="Y93" i="16"/>
  <c r="Y119" i="16" s="1"/>
  <c r="AC93" i="16"/>
  <c r="AC119" i="16" s="1"/>
  <c r="AG93" i="16"/>
  <c r="AG119" i="16" s="1"/>
  <c r="D93" i="16"/>
  <c r="D119" i="16" s="1"/>
  <c r="H93" i="16"/>
  <c r="H119" i="16" s="1"/>
  <c r="L93" i="16"/>
  <c r="L119" i="16" s="1"/>
  <c r="P93" i="16"/>
  <c r="P119" i="16" s="1"/>
  <c r="T93" i="16"/>
  <c r="T119" i="16" s="1"/>
  <c r="X93" i="16"/>
  <c r="X119" i="16" s="1"/>
  <c r="AB93" i="16"/>
  <c r="AB119" i="16" s="1"/>
  <c r="AF93" i="16"/>
  <c r="AF119" i="16" s="1"/>
  <c r="O93" i="16"/>
  <c r="O119" i="16" s="1"/>
  <c r="O122" i="16" s="1"/>
  <c r="AE93" i="16"/>
  <c r="AE119" i="16" s="1"/>
  <c r="AE122" i="16" s="1"/>
  <c r="L25" i="16" l="1"/>
  <c r="L42" i="16" s="1"/>
  <c r="L6" i="16"/>
  <c r="N25" i="16"/>
  <c r="N42" i="16" s="1"/>
  <c r="N6" i="16"/>
  <c r="Y25" i="16"/>
  <c r="Y42" i="16" s="1"/>
  <c r="Y6" i="16"/>
  <c r="K25" i="16"/>
  <c r="K42" i="16" s="1"/>
  <c r="K6" i="16"/>
  <c r="P25" i="16"/>
  <c r="P42" i="16" s="1"/>
  <c r="P6" i="16"/>
  <c r="AF25" i="16"/>
  <c r="AF42" i="16" s="1"/>
  <c r="AF6" i="16"/>
  <c r="R25" i="16"/>
  <c r="R42" i="16" s="1"/>
  <c r="R6" i="16"/>
  <c r="C25" i="16"/>
  <c r="C42" i="16" s="1"/>
  <c r="C6" i="16"/>
  <c r="AG25" i="16"/>
  <c r="AG42" i="16" s="1"/>
  <c r="AG6" i="16"/>
  <c r="M25" i="16"/>
  <c r="M42" i="16" s="1"/>
  <c r="M6" i="16"/>
  <c r="AB25" i="16"/>
  <c r="AB42" i="16" s="1"/>
  <c r="AB6" i="16"/>
  <c r="AA25" i="16"/>
  <c r="AA42" i="16" s="1"/>
  <c r="AA6" i="16"/>
  <c r="D25" i="16"/>
  <c r="D42" i="16" s="1"/>
  <c r="D6" i="16"/>
  <c r="T25" i="16"/>
  <c r="T42" i="16" s="1"/>
  <c r="T6" i="16"/>
  <c r="F25" i="16"/>
  <c r="F42" i="16" s="1"/>
  <c r="F6" i="16"/>
  <c r="V25" i="16"/>
  <c r="V42" i="16" s="1"/>
  <c r="V6" i="16"/>
  <c r="I25" i="16"/>
  <c r="I42" i="16" s="1"/>
  <c r="I6" i="16"/>
  <c r="AE25" i="16"/>
  <c r="AE42" i="16" s="1"/>
  <c r="AE6" i="16"/>
  <c r="W25" i="16"/>
  <c r="W42" i="16" s="1"/>
  <c r="W6" i="16"/>
  <c r="O25" i="16"/>
  <c r="O42" i="16" s="1"/>
  <c r="O6" i="16"/>
  <c r="G25" i="16"/>
  <c r="G42" i="16" s="1"/>
  <c r="G6" i="16"/>
  <c r="U25" i="16"/>
  <c r="U42" i="16" s="1"/>
  <c r="U6" i="16"/>
  <c r="AD25" i="16"/>
  <c r="AD42" i="16" s="1"/>
  <c r="AD6" i="16"/>
  <c r="S25" i="16"/>
  <c r="S42" i="16" s="1"/>
  <c r="S6" i="16"/>
  <c r="E25" i="16"/>
  <c r="E42" i="16" s="1"/>
  <c r="E6" i="16"/>
  <c r="H25" i="16"/>
  <c r="H42" i="16" s="1"/>
  <c r="H6" i="16"/>
  <c r="X25" i="16"/>
  <c r="X42" i="16" s="1"/>
  <c r="X6" i="16"/>
  <c r="J25" i="16"/>
  <c r="J42" i="16" s="1"/>
  <c r="J6" i="16"/>
  <c r="Z25" i="16"/>
  <c r="Z42" i="16" s="1"/>
  <c r="Z6" i="16"/>
  <c r="Q25" i="16"/>
  <c r="Q42" i="16" s="1"/>
  <c r="Q6" i="16"/>
  <c r="AC25" i="16"/>
  <c r="AC42" i="16" s="1"/>
  <c r="AC6" i="16"/>
  <c r="H143" i="16"/>
  <c r="H170" i="16" s="1"/>
  <c r="H122" i="16"/>
  <c r="I143" i="16"/>
  <c r="I148" i="16" s="1"/>
  <c r="I122" i="16"/>
  <c r="D143" i="16"/>
  <c r="D148" i="16" s="1"/>
  <c r="D122" i="16"/>
  <c r="E143" i="16"/>
  <c r="E170" i="16" s="1"/>
  <c r="E122" i="16"/>
  <c r="N143" i="16"/>
  <c r="N148" i="16" s="1"/>
  <c r="N122" i="16"/>
  <c r="AF143" i="16"/>
  <c r="AF148" i="16" s="1"/>
  <c r="AF122" i="16"/>
  <c r="P143" i="16"/>
  <c r="P170" i="16" s="1"/>
  <c r="P122" i="16"/>
  <c r="AG143" i="16"/>
  <c r="AG148" i="16" s="1"/>
  <c r="AG122" i="16"/>
  <c r="Q143" i="16"/>
  <c r="Q148" i="16" s="1"/>
  <c r="Q122" i="16"/>
  <c r="AD143" i="16"/>
  <c r="AD148" i="16" s="1"/>
  <c r="AD122" i="16"/>
  <c r="F143" i="16"/>
  <c r="F170" i="16" s="1"/>
  <c r="F122" i="16"/>
  <c r="X143" i="16"/>
  <c r="X148" i="16" s="1"/>
  <c r="X122" i="16"/>
  <c r="Y143" i="16"/>
  <c r="Y148" i="16" s="1"/>
  <c r="Y122" i="16"/>
  <c r="R143" i="16"/>
  <c r="R148" i="16" s="1"/>
  <c r="R122" i="16"/>
  <c r="J143" i="16"/>
  <c r="J170" i="16" s="1"/>
  <c r="J122" i="16"/>
  <c r="T143" i="16"/>
  <c r="T170" i="16" s="1"/>
  <c r="T122" i="16"/>
  <c r="U143" i="16"/>
  <c r="U170" i="16" s="1"/>
  <c r="U122" i="16"/>
  <c r="AB143" i="16"/>
  <c r="AB148" i="16" s="1"/>
  <c r="AB122" i="16"/>
  <c r="L143" i="16"/>
  <c r="L148" i="16" s="1"/>
  <c r="L122" i="16"/>
  <c r="AC143" i="16"/>
  <c r="AC170" i="16" s="1"/>
  <c r="AC122" i="16"/>
  <c r="M143" i="16"/>
  <c r="M170" i="16" s="1"/>
  <c r="M122" i="16"/>
  <c r="V143" i="16"/>
  <c r="V148" i="16" s="1"/>
  <c r="V122" i="16"/>
  <c r="Z143" i="16"/>
  <c r="Z170" i="16" s="1"/>
  <c r="Z122" i="16"/>
  <c r="X170" i="16"/>
  <c r="C170" i="16"/>
  <c r="C148" i="16"/>
  <c r="AE143" i="16"/>
  <c r="O143" i="16"/>
  <c r="W93" i="16"/>
  <c r="W119" i="16" s="1"/>
  <c r="G143" i="16"/>
  <c r="AA143" i="16"/>
  <c r="S93" i="16"/>
  <c r="S119" i="16" s="1"/>
  <c r="K93" i="16"/>
  <c r="K119" i="16" s="1"/>
  <c r="I170" i="16" l="1"/>
  <c r="Y170" i="16"/>
  <c r="AF170" i="16"/>
  <c r="AF195" i="16" s="1"/>
  <c r="L170" i="16"/>
  <c r="L195" i="16" s="1"/>
  <c r="R170" i="16"/>
  <c r="R195" i="16" s="1"/>
  <c r="E148" i="16"/>
  <c r="AG170" i="16"/>
  <c r="AG195" i="16" s="1"/>
  <c r="AD170" i="16"/>
  <c r="AD174" i="16" s="1"/>
  <c r="AB170" i="16"/>
  <c r="AB195" i="16" s="1"/>
  <c r="AC148" i="16"/>
  <c r="Q170" i="16"/>
  <c r="Q174" i="16" s="1"/>
  <c r="T148" i="16"/>
  <c r="V170" i="16"/>
  <c r="V174" i="16" s="1"/>
  <c r="D170" i="16"/>
  <c r="D195" i="16" s="1"/>
  <c r="N170" i="16"/>
  <c r="N174" i="16" s="1"/>
  <c r="K143" i="16"/>
  <c r="K170" i="16" s="1"/>
  <c r="K122" i="16"/>
  <c r="W143" i="16"/>
  <c r="W122" i="16"/>
  <c r="S143" i="16"/>
  <c r="S170" i="16" s="1"/>
  <c r="S122" i="16"/>
  <c r="U148" i="16"/>
  <c r="J148" i="16"/>
  <c r="P148" i="16"/>
  <c r="M148" i="16"/>
  <c r="H148" i="16"/>
  <c r="Z148" i="16"/>
  <c r="F148" i="16"/>
  <c r="I195" i="16"/>
  <c r="I174" i="16"/>
  <c r="Y195" i="16"/>
  <c r="Y174" i="16"/>
  <c r="C195" i="16"/>
  <c r="C174" i="16"/>
  <c r="AG174" i="16"/>
  <c r="Q195" i="16"/>
  <c r="U195" i="16"/>
  <c r="U174" i="16"/>
  <c r="T195" i="16"/>
  <c r="T174" i="16"/>
  <c r="J195" i="16"/>
  <c r="J174" i="16"/>
  <c r="P195" i="16"/>
  <c r="P174" i="16"/>
  <c r="M195" i="16"/>
  <c r="M174" i="16"/>
  <c r="H195" i="16"/>
  <c r="H174" i="16"/>
  <c r="Z195" i="16"/>
  <c r="Z174" i="16"/>
  <c r="AC195" i="16"/>
  <c r="AC174" i="16"/>
  <c r="F195" i="16"/>
  <c r="F174" i="16"/>
  <c r="E195" i="16"/>
  <c r="E174" i="16"/>
  <c r="X195" i="16"/>
  <c r="X174" i="16"/>
  <c r="G170" i="16"/>
  <c r="G148" i="16"/>
  <c r="W170" i="16"/>
  <c r="W148" i="16"/>
  <c r="O170" i="16"/>
  <c r="O148" i="16"/>
  <c r="AA170" i="16"/>
  <c r="AA148" i="16"/>
  <c r="AE170" i="16"/>
  <c r="AE148" i="16"/>
  <c r="AF174" i="16" l="1"/>
  <c r="D174" i="16"/>
  <c r="N195" i="16"/>
  <c r="N230" i="16" s="1"/>
  <c r="AD195" i="16"/>
  <c r="AD230" i="16" s="1"/>
  <c r="L174" i="16"/>
  <c r="AB174" i="16"/>
  <c r="R174" i="16"/>
  <c r="V195" i="16"/>
  <c r="V230" i="16" s="1"/>
  <c r="K148" i="16"/>
  <c r="S148" i="16"/>
  <c r="F230" i="16"/>
  <c r="F204" i="16"/>
  <c r="Z230" i="16"/>
  <c r="Z204" i="16"/>
  <c r="H230" i="16"/>
  <c r="H204" i="16"/>
  <c r="P230" i="16"/>
  <c r="P204" i="16"/>
  <c r="T230" i="16"/>
  <c r="T204" i="16"/>
  <c r="AF230" i="16"/>
  <c r="AF204" i="16"/>
  <c r="Q230" i="16"/>
  <c r="Q204" i="16"/>
  <c r="L230" i="16"/>
  <c r="L204" i="16"/>
  <c r="C230" i="16"/>
  <c r="C204" i="16"/>
  <c r="Y230" i="16"/>
  <c r="Y204" i="16"/>
  <c r="I230" i="16"/>
  <c r="I204" i="16"/>
  <c r="X230" i="16"/>
  <c r="X204" i="16"/>
  <c r="E230" i="16"/>
  <c r="E204" i="16"/>
  <c r="AC230" i="16"/>
  <c r="AC204" i="16"/>
  <c r="AB230" i="16"/>
  <c r="AB204" i="16"/>
  <c r="M230" i="16"/>
  <c r="M204" i="16"/>
  <c r="J230" i="16"/>
  <c r="J204" i="16"/>
  <c r="U230" i="16"/>
  <c r="U204" i="16"/>
  <c r="AG230" i="16"/>
  <c r="AG204" i="16"/>
  <c r="R230" i="16"/>
  <c r="R204" i="16"/>
  <c r="D230" i="16"/>
  <c r="D204" i="16"/>
  <c r="AA195" i="16"/>
  <c r="AA174" i="16"/>
  <c r="O195" i="16"/>
  <c r="O174" i="16"/>
  <c r="W195" i="16"/>
  <c r="W174" i="16"/>
  <c r="AE195" i="16"/>
  <c r="AE174" i="16"/>
  <c r="K195" i="16"/>
  <c r="K174" i="16"/>
  <c r="S195" i="16"/>
  <c r="S174" i="16"/>
  <c r="G195" i="16"/>
  <c r="G174" i="16"/>
  <c r="AD204" i="16" l="1"/>
  <c r="N204" i="16"/>
  <c r="V204" i="16"/>
  <c r="D252" i="16"/>
  <c r="D258" i="16" s="1"/>
  <c r="D233" i="16"/>
  <c r="V252" i="16"/>
  <c r="V258" i="16" s="1"/>
  <c r="V233" i="16"/>
  <c r="AG252" i="16"/>
  <c r="AG258" i="16" s="1"/>
  <c r="AG233" i="16"/>
  <c r="U252" i="16"/>
  <c r="U258" i="16" s="1"/>
  <c r="U233" i="16"/>
  <c r="M252" i="16"/>
  <c r="M258" i="16" s="1"/>
  <c r="M233" i="16"/>
  <c r="AC252" i="16"/>
  <c r="AC258" i="16" s="1"/>
  <c r="AC233" i="16"/>
  <c r="X252" i="16"/>
  <c r="X258" i="16" s="1"/>
  <c r="X233" i="16"/>
  <c r="Y252" i="16"/>
  <c r="Y258" i="16" s="1"/>
  <c r="Y233" i="16"/>
  <c r="L252" i="16"/>
  <c r="L258" i="16" s="1"/>
  <c r="L233" i="16"/>
  <c r="AF252" i="16"/>
  <c r="AF258" i="16" s="1"/>
  <c r="AF233" i="16"/>
  <c r="P252" i="16"/>
  <c r="P258" i="16" s="1"/>
  <c r="P233" i="16"/>
  <c r="Z252" i="16"/>
  <c r="Z258" i="16" s="1"/>
  <c r="Z233" i="16"/>
  <c r="N252" i="16"/>
  <c r="N258" i="16" s="1"/>
  <c r="N233" i="16"/>
  <c r="R252" i="16"/>
  <c r="R258" i="16" s="1"/>
  <c r="R233" i="16"/>
  <c r="AD252" i="16"/>
  <c r="AD258" i="16" s="1"/>
  <c r="AD233" i="16"/>
  <c r="J252" i="16"/>
  <c r="J258" i="16" s="1"/>
  <c r="J233" i="16"/>
  <c r="AB252" i="16"/>
  <c r="AB258" i="16" s="1"/>
  <c r="AB233" i="16"/>
  <c r="E252" i="16"/>
  <c r="E258" i="16" s="1"/>
  <c r="E233" i="16"/>
  <c r="I252" i="16"/>
  <c r="I258" i="16" s="1"/>
  <c r="I233" i="16"/>
  <c r="C252" i="16"/>
  <c r="C258" i="16" s="1"/>
  <c r="C233" i="16"/>
  <c r="Q252" i="16"/>
  <c r="Q258" i="16" s="1"/>
  <c r="Q233" i="16"/>
  <c r="T252" i="16"/>
  <c r="T258" i="16" s="1"/>
  <c r="T233" i="16"/>
  <c r="H252" i="16"/>
  <c r="H258" i="16" s="1"/>
  <c r="H233" i="16"/>
  <c r="F252" i="16"/>
  <c r="F258" i="16" s="1"/>
  <c r="F233" i="16"/>
  <c r="K230" i="16"/>
  <c r="K204" i="16"/>
  <c r="W230" i="16"/>
  <c r="W204" i="16"/>
  <c r="AE230" i="16"/>
  <c r="AE204" i="16"/>
  <c r="S230" i="16"/>
  <c r="S204" i="16"/>
  <c r="O230" i="16"/>
  <c r="O204" i="16"/>
  <c r="G230" i="16"/>
  <c r="G204" i="16"/>
  <c r="AA230" i="16"/>
  <c r="AA204" i="16"/>
  <c r="G252" i="16" l="1"/>
  <c r="G258" i="16" s="1"/>
  <c r="G233" i="16"/>
  <c r="S252" i="16"/>
  <c r="S258" i="16" s="1"/>
  <c r="S233" i="16"/>
  <c r="W252" i="16"/>
  <c r="W258" i="16" s="1"/>
  <c r="W233" i="16"/>
  <c r="AA252" i="16"/>
  <c r="AA258" i="16" s="1"/>
  <c r="AA233" i="16"/>
  <c r="O252" i="16"/>
  <c r="O258" i="16" s="1"/>
  <c r="O233" i="16"/>
  <c r="AE252" i="16"/>
  <c r="AE258" i="16" s="1"/>
  <c r="AE233" i="16"/>
  <c r="K252" i="16"/>
  <c r="K258" i="16" s="1"/>
  <c r="K233" i="16"/>
</calcChain>
</file>

<file path=xl/sharedStrings.xml><?xml version="1.0" encoding="utf-8"?>
<sst xmlns="http://schemas.openxmlformats.org/spreadsheetml/2006/main" count="410" uniqueCount="74">
  <si>
    <t>Reference</t>
  </si>
  <si>
    <t>Relative to reference</t>
  </si>
  <si>
    <t>Absolute</t>
  </si>
  <si>
    <t>Residential</t>
  </si>
  <si>
    <t>SME</t>
  </si>
  <si>
    <t>Industrial</t>
  </si>
  <si>
    <t>Carbon pricing</t>
  </si>
  <si>
    <t>Capex</t>
  </si>
  <si>
    <t>Opex</t>
  </si>
  <si>
    <t>Fuel Cost</t>
  </si>
  <si>
    <t>Retirement Cost</t>
  </si>
  <si>
    <t>Generation emission intensity</t>
  </si>
  <si>
    <t>Weighted residenital bill</t>
  </si>
  <si>
    <t>Weighted % income</t>
  </si>
  <si>
    <t>Wholesale price</t>
  </si>
  <si>
    <t>Sent-out energy</t>
  </si>
  <si>
    <t>Real discount rate</t>
  </si>
  <si>
    <t>Generation by technology</t>
  </si>
  <si>
    <t>Absolute ($B, June 2015)</t>
  </si>
  <si>
    <t>Relative to reference  ($B, June 2015)</t>
  </si>
  <si>
    <t>Renewable - rooftop PV</t>
  </si>
  <si>
    <t>Renewable - rooftop PV with storage</t>
  </si>
  <si>
    <t>GWh</t>
  </si>
  <si>
    <t>$/MWh</t>
  </si>
  <si>
    <t>$/annum</t>
  </si>
  <si>
    <t>MW</t>
  </si>
  <si>
    <r>
      <t>MtCO</t>
    </r>
    <r>
      <rPr>
        <vertAlign val="subscript"/>
        <sz val="11"/>
        <color theme="1"/>
        <rFont val="Calibri"/>
        <family val="2"/>
        <scheme val="minor"/>
      </rPr>
      <t>2</t>
    </r>
  </si>
  <si>
    <t>Cumulative capacity additions</t>
  </si>
  <si>
    <t>Cumulative capacity removals</t>
  </si>
  <si>
    <t>c/kWh</t>
  </si>
  <si>
    <t>$B</t>
  </si>
  <si>
    <t>TWh</t>
  </si>
  <si>
    <t xml:space="preserve">Relative to reference </t>
  </si>
  <si>
    <t>Ref</t>
  </si>
  <si>
    <t>Black Coal</t>
  </si>
  <si>
    <t>Brown Coal</t>
  </si>
  <si>
    <t>Coal CCS</t>
  </si>
  <si>
    <t>Gas GT</t>
  </si>
  <si>
    <t>Gas CCGT &amp; Cogen</t>
  </si>
  <si>
    <t>Gas CC CCS</t>
  </si>
  <si>
    <t>Gas Steam</t>
  </si>
  <si>
    <t>Nuclear</t>
  </si>
  <si>
    <t>Renewable - hydro</t>
  </si>
  <si>
    <t>Renewable - wind</t>
  </si>
  <si>
    <t>Renewable - biomass</t>
  </si>
  <si>
    <t>Renewable - solar</t>
  </si>
  <si>
    <t>Renewable - geothermal</t>
  </si>
  <si>
    <t>BlackCoal</t>
  </si>
  <si>
    <t>Carbon</t>
  </si>
  <si>
    <t xml:space="preserve"> $B</t>
  </si>
  <si>
    <t>Chapter 7 - Figures Index</t>
  </si>
  <si>
    <t>CHAPTER 7.1: Alternative reference case</t>
  </si>
  <si>
    <t>ARC</t>
  </si>
  <si>
    <t>CHAPTER 7.2: Carbon pricing (alternative reference case)</t>
  </si>
  <si>
    <t>Figure 251: Sent-out energy, alternative reference case</t>
  </si>
  <si>
    <t>Figure 254 Wholesale electricity time-weighted prices, alternative reference case</t>
  </si>
  <si>
    <t>Figure 255 Retail prices by customer class, alternative reference case</t>
  </si>
  <si>
    <t>Figure 256 Residential bills, alternative reference case</t>
  </si>
  <si>
    <t>Figure 257 Emissions by technology, alternative reference case</t>
  </si>
  <si>
    <t>Figure 252: Generation mix, alternative reference case</t>
  </si>
  <si>
    <t>Figure 253: Cumulative new and retired capacity, alternative reference case</t>
  </si>
  <si>
    <t>Figure 258: Generation emission intensity, alternative reference case</t>
  </si>
  <si>
    <t>Figure 259: Annualised costs by category, alternative reference case</t>
  </si>
  <si>
    <t>Figure 260: NPV of resource costs, alternative reference case</t>
  </si>
  <si>
    <t>Figure 261:  Sent-out energy, carbon pricing with alternative reference case assumptions</t>
  </si>
  <si>
    <t>Figure 262: Generation mix, carbon pricing with alternative reference case assumptions</t>
  </si>
  <si>
    <t>Figure 263: Cumulative new and retired capacity, carbon pricing with alternative reference case assumptions</t>
  </si>
  <si>
    <t>Figure 264: Wholesale electricity time-weighted prices, carbon pricing with alternative reference case assumptions</t>
  </si>
  <si>
    <t>Figure 265: Retail prices by customer class, carbon pricing with alternative reference case assumptions</t>
  </si>
  <si>
    <t>Figure 266: Residential bills, carbon pricing with alternative reference case assumptions</t>
  </si>
  <si>
    <t>Figure 267: Emissions by technology, carbon pricing with alternative reference case assumptions</t>
  </si>
  <si>
    <t>Figure 268:  Generation emission intensity, carbon pricing with alternative reference case assumptions</t>
  </si>
  <si>
    <t>Figure 269: Annualised costs by category, carbon pricing with alternative reference case assumptions</t>
  </si>
  <si>
    <t>Figure 270:  NPV of resource costs, carbon pricing with alternative reference case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</si>
</sst>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4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/>
    <xf numFmtId="0" fontId="3" fillId="0" borderId="1" xfId="0" applyFont="1" applyBorder="1"/>
    <xf numFmtId="0" fontId="5" fillId="0" borderId="0" xfId="2"/>
    <xf numFmtId="0" fontId="2" fillId="2" borderId="0" xfId="0" applyFont="1" applyFill="1"/>
    <xf numFmtId="0" fontId="0" fillId="0" borderId="0" xfId="0" applyFont="1"/>
    <xf numFmtId="164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2" fillId="2" borderId="0" xfId="0" applyFont="1" applyFill="1" applyBorder="1"/>
    <xf numFmtId="9" fontId="0" fillId="0" borderId="0" xfId="1" applyFont="1"/>
    <xf numFmtId="0" fontId="6" fillId="2" borderId="0" xfId="0" applyFont="1" applyFill="1"/>
    <xf numFmtId="0" fontId="6" fillId="2" borderId="0" xfId="0" applyFont="1" applyFill="1" applyBorder="1"/>
    <xf numFmtId="10" fontId="0" fillId="0" borderId="0" xfId="1" applyNumberFormat="1" applyFont="1"/>
    <xf numFmtId="9" fontId="0" fillId="0" borderId="0" xfId="1" applyNumberFormat="1" applyFont="1"/>
    <xf numFmtId="1" fontId="0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8" fillId="0" borderId="0" xfId="0" applyFont="1"/>
    <xf numFmtId="1" fontId="0" fillId="0" borderId="0" xfId="0" applyNumberFormat="1" applyFont="1" applyFill="1"/>
    <xf numFmtId="0" fontId="5" fillId="0" borderId="0" xfId="2" quotePrefix="1"/>
    <xf numFmtId="0" fontId="3" fillId="0" borderId="0" xfId="0" applyFont="1"/>
    <xf numFmtId="0" fontId="9" fillId="0" borderId="0" xfId="0" applyFont="1"/>
    <xf numFmtId="0" fontId="10" fillId="0" borderId="0" xfId="2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10774</xdr:colOff>
      <xdr:row>22</xdr:row>
      <xdr:rowOff>125210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7"/>
          <a:ext cx="6242845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47353</xdr:colOff>
      <xdr:row>72</xdr:row>
      <xdr:rowOff>131307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212286"/>
          <a:ext cx="6279424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7</xdr:col>
      <xdr:colOff>41257</xdr:colOff>
      <xdr:row>115</xdr:row>
      <xdr:rowOff>131307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458214"/>
          <a:ext cx="6273328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7</xdr:col>
      <xdr:colOff>41257</xdr:colOff>
      <xdr:row>138</xdr:row>
      <xdr:rowOff>125210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3894143"/>
          <a:ext cx="6273328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7</xdr:col>
      <xdr:colOff>41257</xdr:colOff>
      <xdr:row>166</xdr:row>
      <xdr:rowOff>125210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9282571"/>
          <a:ext cx="6273328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7</xdr:col>
      <xdr:colOff>41257</xdr:colOff>
      <xdr:row>191</xdr:row>
      <xdr:rowOff>125210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4099500"/>
          <a:ext cx="6273328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7</xdr:col>
      <xdr:colOff>41257</xdr:colOff>
      <xdr:row>226</xdr:row>
      <xdr:rowOff>131307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1392929"/>
          <a:ext cx="6273328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7</xdr:col>
      <xdr:colOff>41257</xdr:colOff>
      <xdr:row>249</xdr:row>
      <xdr:rowOff>131307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5828857"/>
          <a:ext cx="6273328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6</xdr:col>
      <xdr:colOff>324365</xdr:colOff>
      <xdr:row>276</xdr:row>
      <xdr:rowOff>169393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1217286"/>
          <a:ext cx="5944115" cy="26458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287</xdr:row>
      <xdr:rowOff>0</xdr:rowOff>
    </xdr:from>
    <xdr:to>
      <xdr:col>2</xdr:col>
      <xdr:colOff>429316</xdr:colOff>
      <xdr:row>303</xdr:row>
      <xdr:rowOff>264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6088643"/>
          <a:ext cx="3572566" cy="3048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33745</xdr:colOff>
      <xdr:row>22</xdr:row>
      <xdr:rowOff>125210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7"/>
          <a:ext cx="6279424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45938</xdr:colOff>
      <xdr:row>72</xdr:row>
      <xdr:rowOff>131307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212286"/>
          <a:ext cx="6291617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7</xdr:col>
      <xdr:colOff>39842</xdr:colOff>
      <xdr:row>115</xdr:row>
      <xdr:rowOff>131307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458214"/>
          <a:ext cx="6285521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7</xdr:col>
      <xdr:colOff>39842</xdr:colOff>
      <xdr:row>138</xdr:row>
      <xdr:rowOff>131307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3894143"/>
          <a:ext cx="6285521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7</xdr:col>
      <xdr:colOff>33745</xdr:colOff>
      <xdr:row>166</xdr:row>
      <xdr:rowOff>131307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9282571"/>
          <a:ext cx="6279424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7</xdr:col>
      <xdr:colOff>3263</xdr:colOff>
      <xdr:row>191</xdr:row>
      <xdr:rowOff>131307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4099500"/>
          <a:ext cx="6248942" cy="2798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7</xdr:col>
      <xdr:colOff>3263</xdr:colOff>
      <xdr:row>226</xdr:row>
      <xdr:rowOff>125210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1392929"/>
          <a:ext cx="6248942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7</xdr:col>
      <xdr:colOff>3263</xdr:colOff>
      <xdr:row>249</xdr:row>
      <xdr:rowOff>125210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5828857"/>
          <a:ext cx="6248942" cy="2792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6</xdr:col>
      <xdr:colOff>310758</xdr:colOff>
      <xdr:row>276</xdr:row>
      <xdr:rowOff>169393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1217286"/>
          <a:ext cx="5944115" cy="26458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287</xdr:row>
      <xdr:rowOff>0</xdr:rowOff>
    </xdr:from>
    <xdr:to>
      <xdr:col>2</xdr:col>
      <xdr:colOff>415709</xdr:colOff>
      <xdr:row>303</xdr:row>
      <xdr:rowOff>264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6088643"/>
          <a:ext cx="3572566" cy="304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tabSelected="1" workbookViewId="0">
      <selection activeCell="G31" sqref="G31"/>
    </sheetView>
  </sheetViews>
  <sheetFormatPr defaultRowHeight="15" x14ac:dyDescent="0.25"/>
  <sheetData>
    <row r="1" spans="1:1" s="3" customFormat="1" ht="18.75" x14ac:dyDescent="0.3">
      <c r="A1" s="23" t="s">
        <v>50</v>
      </c>
    </row>
    <row r="2" spans="1:1" s="3" customFormat="1" x14ac:dyDescent="0.25">
      <c r="A2" s="25" t="str">
        <f>HYPERLINK("[Figures-Chapter 7.1U.xlsx]AltReference!A1",AltReference!A1)</f>
        <v>CHAPTER 7.1: Alternative reference case</v>
      </c>
    </row>
    <row r="3" spans="1:1" x14ac:dyDescent="0.25">
      <c r="A3" s="5" t="str">
        <f>HYPERLINK("[Figures-Chapter 7.1U.xlsx]AltReference!A2",AltReference!$A$2)</f>
        <v>Figure 251: Sent-out energy, alternative reference case</v>
      </c>
    </row>
    <row r="4" spans="1:1" x14ac:dyDescent="0.25">
      <c r="A4" s="5" t="str">
        <f>HYPERLINK("[Figures-Chapter 7.1U.xlsx]AltReference!A24",AltReference!$A$24)</f>
        <v>Figure 252: Generation mix, alternative reference case</v>
      </c>
    </row>
    <row r="5" spans="1:1" x14ac:dyDescent="0.25">
      <c r="A5" s="5" t="str">
        <f>HYPERLINK("[Figures-Chapter 7.1U.xlsx]AltReference!A75",AltReference!$A$75)</f>
        <v>Figure 253: Cumulative new and retired capacity, alternative reference case</v>
      </c>
    </row>
    <row r="6" spans="1:1" s="3" customFormat="1" x14ac:dyDescent="0.25">
      <c r="A6" s="5" t="str">
        <f>HYPERLINK("[Figures-Chapter 7.1U.xlsx]AltReference!A118",AltReference!$A$118)</f>
        <v>Figure 254 Wholesale electricity time-weighted prices, alternative reference case</v>
      </c>
    </row>
    <row r="7" spans="1:1" s="3" customFormat="1" x14ac:dyDescent="0.25">
      <c r="A7" s="5" t="str">
        <f>HYPERLINK("[Figures-Chapter 7.1U.xlsx]AltReference!A142",AltReference!$A$142)</f>
        <v>Figure 255 Retail prices by customer class, alternative reference case</v>
      </c>
    </row>
    <row r="8" spans="1:1" s="3" customFormat="1" x14ac:dyDescent="0.25">
      <c r="A8" s="5" t="str">
        <f>HYPERLINK("[Figures-Chapter 7.1U.xlsx]AltReference!A169",AltReference!$A$169)</f>
        <v>Figure 256 Residential bills, alternative reference case</v>
      </c>
    </row>
    <row r="9" spans="1:1" s="3" customFormat="1" x14ac:dyDescent="0.25">
      <c r="A9" s="5" t="str">
        <f>HYPERLINK("[Figures-Chapter 7.1U.xlsx]AltReference!A194",AltReference!$A$194)</f>
        <v>Figure 257 Emissions by technology, alternative reference case</v>
      </c>
    </row>
    <row r="10" spans="1:1" x14ac:dyDescent="0.25">
      <c r="A10" s="5" t="str">
        <f>HYPERLINK("[Figures-Chapter 7.1U.xlsx]AltReference!A229",AltReference!$A$229)</f>
        <v>Figure 258: Generation emission intensity, alternative reference case</v>
      </c>
    </row>
    <row r="11" spans="1:1" x14ac:dyDescent="0.25">
      <c r="A11" s="5" t="str">
        <f>HYPERLINK("[Figures-Chapter 7.1U.xlsx]AltReference!A251",AltReference!$A$251)</f>
        <v>Figure 259: Annualised costs by category, alternative reference case</v>
      </c>
    </row>
    <row r="12" spans="1:1" x14ac:dyDescent="0.25">
      <c r="A12" s="5" t="str">
        <f>HYPERLINK("[Figures-Chapter 7.1U.xlsx]AltReference!A281",AltReference!$A$281)</f>
        <v>Figure 260: NPV of resource costs, alternative reference case</v>
      </c>
    </row>
    <row r="13" spans="1:1" x14ac:dyDescent="0.25">
      <c r="A13" s="25" t="str">
        <f>HYPERLINK("[Figures-Chapter 7.1U.xlsx]AltCarbon!A1",AltCarbon!A1)</f>
        <v>CHAPTER 7.2: Carbon pricing (alternative reference case)</v>
      </c>
    </row>
    <row r="14" spans="1:1" x14ac:dyDescent="0.25">
      <c r="A14" s="5" t="str">
        <f>HYPERLINK("[Figures-Chapter 7.1U.xlsx]AltCarbon!A2",AltCarbon!$A$2)</f>
        <v>Figure 261:  Sent-out energy, carbon pricing with alternative reference case assumptions</v>
      </c>
    </row>
    <row r="15" spans="1:1" x14ac:dyDescent="0.25">
      <c r="A15" s="5" t="str">
        <f>HYPERLINK("[Figures-Chapter 7.1U.xlsx]AltCarbon!A24",AltCarbon!$A$24)</f>
        <v>Figure 262: Generation mix, carbon pricing with alternative reference case assumptions</v>
      </c>
    </row>
    <row r="16" spans="1:1" x14ac:dyDescent="0.25">
      <c r="A16" s="5" t="str">
        <f>HYPERLINK("[Figures-Chapter 7.1U.xlsx]AltCarbon!A75",AltCarbon!$A$75)</f>
        <v>Figure 263: Cumulative new and retired capacity, carbon pricing with alternative reference case assumptions</v>
      </c>
    </row>
    <row r="17" spans="1:1" x14ac:dyDescent="0.25">
      <c r="A17" s="5" t="str">
        <f>HYPERLINK("[Figures-Chapter 7.1U.xlsx]AltCarbon!A118",AltCarbon!$A$118)</f>
        <v>Figure 264: Wholesale electricity time-weighted prices, carbon pricing with alternative reference case assumptions</v>
      </c>
    </row>
    <row r="18" spans="1:1" x14ac:dyDescent="0.25">
      <c r="A18" s="5" t="str">
        <f>HYPERLINK("[Figures-Chapter 7.1U.xlsx]AltCarbon!A142",AltCarbon!$A$142)</f>
        <v>Figure 265: Retail prices by customer class, carbon pricing with alternative reference case assumptions</v>
      </c>
    </row>
    <row r="19" spans="1:1" x14ac:dyDescent="0.25">
      <c r="A19" s="5" t="str">
        <f>HYPERLINK("[Figures-Chapter 7.1U.xlsx]AltCarbon!A169",AltCarbon!$A$169)</f>
        <v>Figure 266: Residential bills, carbon pricing with alternative reference case assumptions</v>
      </c>
    </row>
    <row r="20" spans="1:1" x14ac:dyDescent="0.25">
      <c r="A20" s="5" t="str">
        <f>HYPERLINK("[Figures-Chapter 7.1U.xlsx]AltCarbon!A194",AltCarbon!$A$194)</f>
        <v>Figure 267: Emissions by technology, carbon pricing with alternative reference case assumptions</v>
      </c>
    </row>
    <row r="21" spans="1:1" x14ac:dyDescent="0.25">
      <c r="A21" s="5" t="str">
        <f>HYPERLINK("[Figures-Chapter 7.1U.xlsx]AltCarbon!A229",AltCarbon!$A$229)</f>
        <v>Figure 268:  Generation emission intensity, carbon pricing with alternative reference case assumptions</v>
      </c>
    </row>
    <row r="22" spans="1:1" x14ac:dyDescent="0.25">
      <c r="A22" s="5" t="str">
        <f>HYPERLINK("[Figures-Chapter 7.1U.xlsx]AltCarbon!A251",AltCarbon!$A$251)</f>
        <v>Figure 269: Annualised costs by category, carbon pricing with alternative reference case assumptions</v>
      </c>
    </row>
    <row r="23" spans="1:1" x14ac:dyDescent="0.25">
      <c r="A23" s="5" t="str">
        <f>HYPERLINK("[Figures-Chapter 7.1U.xlsx]AltCarbon!A281",AltCarbon!$A$281)</f>
        <v>Figure 270:  NPV of resource costs, carbon pricing with alternative reference case assumptions</v>
      </c>
    </row>
    <row r="24" spans="1:1" x14ac:dyDescent="0.25">
      <c r="A24" s="22"/>
    </row>
    <row r="25" spans="1:1" x14ac:dyDescent="0.25">
      <c r="A25" s="22"/>
    </row>
    <row r="26" spans="1:1" x14ac:dyDescent="0.25">
      <c r="A26" s="24"/>
    </row>
    <row r="27" spans="1:1" x14ac:dyDescent="0.25">
      <c r="A27" s="22"/>
    </row>
    <row r="28" spans="1:1" x14ac:dyDescent="0.25">
      <c r="A28" s="22"/>
    </row>
    <row r="29" spans="1:1" x14ac:dyDescent="0.25">
      <c r="A29" s="22"/>
    </row>
    <row r="30" spans="1:1" x14ac:dyDescent="0.25">
      <c r="A30" s="22"/>
    </row>
    <row r="31" spans="1:1" x14ac:dyDescent="0.25">
      <c r="A31" s="22"/>
    </row>
    <row r="32" spans="1:1" x14ac:dyDescent="0.25">
      <c r="A32" s="22"/>
    </row>
    <row r="33" spans="1:1" x14ac:dyDescent="0.25">
      <c r="A33" s="22"/>
    </row>
    <row r="34" spans="1:1" x14ac:dyDescent="0.25">
      <c r="A34" s="22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4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4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4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4" spans="1:1" x14ac:dyDescent="0.25">
      <c r="A74" s="22"/>
    </row>
    <row r="75" spans="1:1" x14ac:dyDescent="0.25">
      <c r="A75" s="24"/>
    </row>
    <row r="76" spans="1:1" x14ac:dyDescent="0.25">
      <c r="A76" s="22"/>
    </row>
    <row r="77" spans="1:1" x14ac:dyDescent="0.25">
      <c r="A77" s="22"/>
    </row>
    <row r="78" spans="1:1" x14ac:dyDescent="0.25">
      <c r="A78" s="22"/>
    </row>
    <row r="79" spans="1:1" x14ac:dyDescent="0.25">
      <c r="A79" s="22"/>
    </row>
    <row r="80" spans="1:1" x14ac:dyDescent="0.25">
      <c r="A80" s="22"/>
    </row>
    <row r="81" spans="1:2" x14ac:dyDescent="0.25">
      <c r="A81" s="22"/>
    </row>
    <row r="82" spans="1:2" x14ac:dyDescent="0.25">
      <c r="A82" s="22"/>
    </row>
    <row r="83" spans="1:2" x14ac:dyDescent="0.25">
      <c r="A83" s="22"/>
    </row>
    <row r="84" spans="1:2" x14ac:dyDescent="0.25">
      <c r="A84" s="22"/>
    </row>
    <row r="85" spans="1:2" x14ac:dyDescent="0.25">
      <c r="A85" s="22"/>
    </row>
    <row r="86" spans="1:2" x14ac:dyDescent="0.25">
      <c r="A86" s="22"/>
    </row>
    <row r="87" spans="1:2" x14ac:dyDescent="0.25">
      <c r="A87" s="24"/>
    </row>
    <row r="88" spans="1:2" x14ac:dyDescent="0.25">
      <c r="A88" s="22"/>
    </row>
    <row r="89" spans="1:2" x14ac:dyDescent="0.25">
      <c r="A89" s="22"/>
    </row>
    <row r="90" spans="1:2" x14ac:dyDescent="0.25">
      <c r="A90" s="22"/>
      <c r="B90" s="3"/>
    </row>
    <row r="91" spans="1:2" x14ac:dyDescent="0.25">
      <c r="A91" s="22"/>
      <c r="B91" s="3"/>
    </row>
    <row r="92" spans="1:2" x14ac:dyDescent="0.25">
      <c r="A92" s="22"/>
      <c r="B92" s="3"/>
    </row>
    <row r="93" spans="1:2" x14ac:dyDescent="0.25">
      <c r="A93" s="22"/>
      <c r="B93" s="3"/>
    </row>
    <row r="94" spans="1:2" x14ac:dyDescent="0.25">
      <c r="A94" s="22"/>
      <c r="B94" s="3"/>
    </row>
    <row r="95" spans="1:2" x14ac:dyDescent="0.25">
      <c r="A95" s="22"/>
      <c r="B95" s="3"/>
    </row>
    <row r="96" spans="1:2" x14ac:dyDescent="0.25">
      <c r="A96" s="22"/>
      <c r="B96" s="3"/>
    </row>
    <row r="97" spans="1:2" x14ac:dyDescent="0.25">
      <c r="A97" s="22"/>
      <c r="B97" s="3"/>
    </row>
    <row r="98" spans="1:2" x14ac:dyDescent="0.25">
      <c r="A98" s="22"/>
      <c r="B98" s="3"/>
    </row>
    <row r="99" spans="1:2" x14ac:dyDescent="0.25">
      <c r="A99" s="24"/>
    </row>
    <row r="100" spans="1:2" x14ac:dyDescent="0.25">
      <c r="A100" s="22"/>
    </row>
    <row r="101" spans="1:2" x14ac:dyDescent="0.25">
      <c r="A101" s="22"/>
    </row>
    <row r="102" spans="1:2" x14ac:dyDescent="0.25">
      <c r="A102" s="22"/>
      <c r="B102" s="3"/>
    </row>
    <row r="103" spans="1:2" x14ac:dyDescent="0.25">
      <c r="A103" s="22"/>
      <c r="B103" s="3"/>
    </row>
    <row r="104" spans="1:2" x14ac:dyDescent="0.25">
      <c r="A104" s="22"/>
      <c r="B104" s="3"/>
    </row>
    <row r="105" spans="1:2" x14ac:dyDescent="0.25">
      <c r="A105" s="22"/>
      <c r="B105" s="3"/>
    </row>
    <row r="106" spans="1:2" x14ac:dyDescent="0.25">
      <c r="A106" s="22"/>
      <c r="B106" s="3"/>
    </row>
    <row r="107" spans="1:2" x14ac:dyDescent="0.25">
      <c r="A107" s="22"/>
      <c r="B107" s="3"/>
    </row>
    <row r="108" spans="1:2" x14ac:dyDescent="0.25">
      <c r="A108" s="22"/>
      <c r="B108" s="3"/>
    </row>
    <row r="109" spans="1:2" x14ac:dyDescent="0.25">
      <c r="A109" s="22"/>
      <c r="B109" s="3"/>
    </row>
    <row r="110" spans="1:2" x14ac:dyDescent="0.25">
      <c r="A110" s="22"/>
      <c r="B110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6"/>
  <sheetViews>
    <sheetView topLeftCell="A257" zoomScale="70" zoomScaleNormal="70" workbookViewId="0">
      <selection activeCell="K275" sqref="K275"/>
    </sheetView>
  </sheetViews>
  <sheetFormatPr defaultRowHeight="15" x14ac:dyDescent="0.25"/>
  <cols>
    <col min="1" max="1" width="41.28515625" style="3" customWidth="1"/>
    <col min="2" max="2" width="6" style="3" customWidth="1"/>
    <col min="3" max="4" width="9.28515625" style="3" customWidth="1"/>
    <col min="5" max="16384" width="9.140625" style="3"/>
  </cols>
  <sheetData>
    <row r="1" spans="1:33" ht="19.5" thickBot="1" x14ac:dyDescent="0.35">
      <c r="A1" s="4" t="s">
        <v>51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8.75" x14ac:dyDescent="0.3">
      <c r="A2" s="6" t="s">
        <v>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3">
        <v>0</v>
      </c>
    </row>
    <row r="3" spans="1:33" x14ac:dyDescent="0.25">
      <c r="A3" s="1" t="s">
        <v>2</v>
      </c>
      <c r="B3" s="1"/>
      <c r="C3" s="1">
        <v>2020</v>
      </c>
      <c r="D3" s="1">
        <f>C3+1</f>
        <v>2021</v>
      </c>
      <c r="E3" s="1">
        <f t="shared" ref="E3:AG3" si="0">D3+1</f>
        <v>2022</v>
      </c>
      <c r="F3" s="1">
        <f t="shared" si="0"/>
        <v>2023</v>
      </c>
      <c r="G3" s="1">
        <f t="shared" si="0"/>
        <v>2024</v>
      </c>
      <c r="H3" s="1">
        <f t="shared" si="0"/>
        <v>2025</v>
      </c>
      <c r="I3" s="1">
        <f t="shared" si="0"/>
        <v>2026</v>
      </c>
      <c r="J3" s="1">
        <f t="shared" si="0"/>
        <v>2027</v>
      </c>
      <c r="K3" s="1">
        <f t="shared" si="0"/>
        <v>2028</v>
      </c>
      <c r="L3" s="1">
        <f t="shared" si="0"/>
        <v>2029</v>
      </c>
      <c r="M3" s="1">
        <f t="shared" si="0"/>
        <v>2030</v>
      </c>
      <c r="N3" s="1">
        <f t="shared" si="0"/>
        <v>2031</v>
      </c>
      <c r="O3" s="1">
        <f t="shared" si="0"/>
        <v>2032</v>
      </c>
      <c r="P3" s="1">
        <f t="shared" si="0"/>
        <v>2033</v>
      </c>
      <c r="Q3" s="1">
        <f t="shared" si="0"/>
        <v>2034</v>
      </c>
      <c r="R3" s="1">
        <f t="shared" si="0"/>
        <v>2035</v>
      </c>
      <c r="S3" s="1">
        <f t="shared" si="0"/>
        <v>2036</v>
      </c>
      <c r="T3" s="1">
        <f t="shared" si="0"/>
        <v>2037</v>
      </c>
      <c r="U3" s="1">
        <f t="shared" si="0"/>
        <v>2038</v>
      </c>
      <c r="V3" s="1">
        <f t="shared" si="0"/>
        <v>2039</v>
      </c>
      <c r="W3" s="1">
        <f t="shared" si="0"/>
        <v>2040</v>
      </c>
      <c r="X3" s="1">
        <f t="shared" si="0"/>
        <v>2041</v>
      </c>
      <c r="Y3" s="1">
        <f t="shared" si="0"/>
        <v>2042</v>
      </c>
      <c r="Z3" s="1">
        <f t="shared" si="0"/>
        <v>2043</v>
      </c>
      <c r="AA3" s="1">
        <f t="shared" si="0"/>
        <v>2044</v>
      </c>
      <c r="AB3" s="1">
        <f t="shared" si="0"/>
        <v>2045</v>
      </c>
      <c r="AC3" s="1">
        <f t="shared" si="0"/>
        <v>2046</v>
      </c>
      <c r="AD3" s="1">
        <f t="shared" si="0"/>
        <v>2047</v>
      </c>
      <c r="AE3" s="1">
        <f t="shared" si="0"/>
        <v>2048</v>
      </c>
      <c r="AF3" s="1">
        <f t="shared" si="0"/>
        <v>2049</v>
      </c>
      <c r="AG3" s="1">
        <f t="shared" si="0"/>
        <v>2050</v>
      </c>
    </row>
    <row r="4" spans="1:33" x14ac:dyDescent="0.25">
      <c r="A4" s="3" t="s">
        <v>15</v>
      </c>
      <c r="B4" s="3" t="s">
        <v>31</v>
      </c>
      <c r="C4" s="9">
        <v>203.0867271050397</v>
      </c>
      <c r="D4" s="9">
        <v>201.59591516792705</v>
      </c>
      <c r="E4" s="9">
        <v>201.08706914138762</v>
      </c>
      <c r="F4" s="9">
        <v>201.20528021984259</v>
      </c>
      <c r="G4" s="9">
        <v>201.74253706756556</v>
      </c>
      <c r="H4" s="9">
        <v>202.6062719958405</v>
      </c>
      <c r="I4" s="9">
        <v>200.80257353297154</v>
      </c>
      <c r="J4" s="9">
        <v>202.07290357277759</v>
      </c>
      <c r="K4" s="9">
        <v>203.57802635756875</v>
      </c>
      <c r="L4" s="9">
        <v>204.99991774247093</v>
      </c>
      <c r="M4" s="9">
        <v>203.36591796004492</v>
      </c>
      <c r="N4" s="9">
        <v>205.82480067318505</v>
      </c>
      <c r="O4" s="9">
        <v>208.18629241069755</v>
      </c>
      <c r="P4" s="9">
        <v>210.09274638640679</v>
      </c>
      <c r="Q4" s="9">
        <v>211.67658511281869</v>
      </c>
      <c r="R4" s="9">
        <v>213.35221951419186</v>
      </c>
      <c r="S4" s="9">
        <v>215.47460584471196</v>
      </c>
      <c r="T4" s="9">
        <v>217.57773709560016</v>
      </c>
      <c r="U4" s="9">
        <v>219.78145003116643</v>
      </c>
      <c r="V4" s="9">
        <v>222.05414484909093</v>
      </c>
      <c r="W4" s="9">
        <v>224.39614878399703</v>
      </c>
      <c r="X4" s="9">
        <v>226.4406189993235</v>
      </c>
      <c r="Y4" s="9">
        <v>228.68985090058291</v>
      </c>
      <c r="Z4" s="9">
        <v>231.04267885811848</v>
      </c>
      <c r="AA4" s="9">
        <v>233.25554985575371</v>
      </c>
      <c r="AB4" s="9">
        <v>235.43680093940395</v>
      </c>
      <c r="AC4" s="9">
        <v>237.82610488993515</v>
      </c>
      <c r="AD4" s="9">
        <v>240.26469396622196</v>
      </c>
      <c r="AE4" s="9">
        <v>242.49722379346343</v>
      </c>
      <c r="AF4" s="9">
        <v>245.24404924989676</v>
      </c>
      <c r="AG4" s="9">
        <v>247.4288038591265</v>
      </c>
    </row>
    <row r="5" spans="1:33" x14ac:dyDescent="0.2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x14ac:dyDescent="0.25">
      <c r="A6" s="1" t="s">
        <v>1</v>
      </c>
      <c r="B6" s="1"/>
      <c r="C6" s="10">
        <f>C3</f>
        <v>2020</v>
      </c>
      <c r="D6" s="10">
        <f t="shared" ref="D6:AG6" si="1">D3</f>
        <v>2021</v>
      </c>
      <c r="E6" s="10">
        <f t="shared" si="1"/>
        <v>2022</v>
      </c>
      <c r="F6" s="10">
        <f t="shared" si="1"/>
        <v>2023</v>
      </c>
      <c r="G6" s="10">
        <f t="shared" si="1"/>
        <v>2024</v>
      </c>
      <c r="H6" s="10">
        <f t="shared" si="1"/>
        <v>2025</v>
      </c>
      <c r="I6" s="10">
        <f t="shared" si="1"/>
        <v>2026</v>
      </c>
      <c r="J6" s="10">
        <f t="shared" si="1"/>
        <v>2027</v>
      </c>
      <c r="K6" s="10">
        <f t="shared" si="1"/>
        <v>2028</v>
      </c>
      <c r="L6" s="10">
        <f t="shared" si="1"/>
        <v>2029</v>
      </c>
      <c r="M6" s="10">
        <f t="shared" si="1"/>
        <v>2030</v>
      </c>
      <c r="N6" s="10">
        <f t="shared" si="1"/>
        <v>2031</v>
      </c>
      <c r="O6" s="10">
        <f t="shared" si="1"/>
        <v>2032</v>
      </c>
      <c r="P6" s="10">
        <f t="shared" si="1"/>
        <v>2033</v>
      </c>
      <c r="Q6" s="10">
        <f t="shared" si="1"/>
        <v>2034</v>
      </c>
      <c r="R6" s="10">
        <f t="shared" si="1"/>
        <v>2035</v>
      </c>
      <c r="S6" s="10">
        <f t="shared" si="1"/>
        <v>2036</v>
      </c>
      <c r="T6" s="10">
        <f t="shared" si="1"/>
        <v>2037</v>
      </c>
      <c r="U6" s="10">
        <f t="shared" si="1"/>
        <v>2038</v>
      </c>
      <c r="V6" s="10">
        <f t="shared" si="1"/>
        <v>2039</v>
      </c>
      <c r="W6" s="10">
        <f t="shared" si="1"/>
        <v>2040</v>
      </c>
      <c r="X6" s="10">
        <f t="shared" si="1"/>
        <v>2041</v>
      </c>
      <c r="Y6" s="10">
        <f t="shared" si="1"/>
        <v>2042</v>
      </c>
      <c r="Z6" s="10">
        <f t="shared" si="1"/>
        <v>2043</v>
      </c>
      <c r="AA6" s="10">
        <f t="shared" si="1"/>
        <v>2044</v>
      </c>
      <c r="AB6" s="10">
        <f t="shared" si="1"/>
        <v>2045</v>
      </c>
      <c r="AC6" s="10">
        <f t="shared" si="1"/>
        <v>2046</v>
      </c>
      <c r="AD6" s="10">
        <f t="shared" si="1"/>
        <v>2047</v>
      </c>
      <c r="AE6" s="10">
        <f t="shared" si="1"/>
        <v>2048</v>
      </c>
      <c r="AF6" s="10">
        <f t="shared" si="1"/>
        <v>2049</v>
      </c>
      <c r="AG6" s="10">
        <f t="shared" si="1"/>
        <v>2050</v>
      </c>
    </row>
    <row r="7" spans="1:33" x14ac:dyDescent="0.25">
      <c r="A7" s="3" t="s">
        <v>15</v>
      </c>
      <c r="B7" s="3" t="s">
        <v>31</v>
      </c>
      <c r="C7" s="9">
        <v>-28.120197666966362</v>
      </c>
      <c r="D7" s="9">
        <v>-32.429414792660737</v>
      </c>
      <c r="E7" s="9">
        <v>-35.977230466358719</v>
      </c>
      <c r="F7" s="9">
        <v>-37.843015023625213</v>
      </c>
      <c r="G7" s="9">
        <v>-39.790125835598189</v>
      </c>
      <c r="H7" s="9">
        <v>-41.612840799487401</v>
      </c>
      <c r="I7" s="9">
        <v>-46.340245245667205</v>
      </c>
      <c r="J7" s="9">
        <v>-47.924526435432796</v>
      </c>
      <c r="K7" s="9">
        <v>-49.382318495833488</v>
      </c>
      <c r="L7" s="9">
        <v>-52.779423989000122</v>
      </c>
      <c r="M7" s="9">
        <v>-57.984996163787144</v>
      </c>
      <c r="N7" s="9">
        <v>-59.621484245194665</v>
      </c>
      <c r="O7" s="9">
        <v>-61.184682577351111</v>
      </c>
      <c r="P7" s="9">
        <v>-63.49066648923619</v>
      </c>
      <c r="Q7" s="9">
        <v>-67.09668901120844</v>
      </c>
      <c r="R7" s="9">
        <v>-69.927964420810326</v>
      </c>
      <c r="S7" s="9">
        <v>-72.625841343177683</v>
      </c>
      <c r="T7" s="9">
        <v>-75.466352485679494</v>
      </c>
      <c r="U7" s="9">
        <v>-78.52825795861807</v>
      </c>
      <c r="V7" s="9">
        <v>-81.922623973167418</v>
      </c>
      <c r="W7" s="9">
        <v>-85.493553392411172</v>
      </c>
      <c r="X7" s="9">
        <v>-89.526481216944177</v>
      </c>
      <c r="Y7" s="9">
        <v>-93.791200754398545</v>
      </c>
      <c r="Z7" s="9">
        <v>-98.360406750613123</v>
      </c>
      <c r="AA7" s="9">
        <v>-102.98364748632656</v>
      </c>
      <c r="AB7" s="9">
        <v>-108.10389679702672</v>
      </c>
      <c r="AC7" s="9">
        <v>-113.47512996300048</v>
      </c>
      <c r="AD7" s="9">
        <v>-118.97288757811123</v>
      </c>
      <c r="AE7" s="9">
        <v>-125.07753751234941</v>
      </c>
      <c r="AF7" s="9">
        <v>-131.153418392893</v>
      </c>
      <c r="AG7" s="9">
        <v>-137.80254443254006</v>
      </c>
    </row>
    <row r="17" spans="1:38" x14ac:dyDescent="0.25">
      <c r="B17" s="20"/>
    </row>
    <row r="24" spans="1:38" ht="18.75" x14ac:dyDescent="0.3">
      <c r="A24" s="6" t="s">
        <v>59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</row>
    <row r="25" spans="1:38" x14ac:dyDescent="0.25">
      <c r="A25" s="1" t="s">
        <v>17</v>
      </c>
      <c r="B25" s="1"/>
      <c r="C25" s="1">
        <v>2020</v>
      </c>
      <c r="D25" s="1">
        <f t="shared" ref="D25:AG25" si="2">C25+1</f>
        <v>2021</v>
      </c>
      <c r="E25" s="1">
        <f t="shared" si="2"/>
        <v>2022</v>
      </c>
      <c r="F25" s="1">
        <f t="shared" si="2"/>
        <v>2023</v>
      </c>
      <c r="G25" s="1">
        <f t="shared" si="2"/>
        <v>2024</v>
      </c>
      <c r="H25" s="1">
        <f t="shared" si="2"/>
        <v>2025</v>
      </c>
      <c r="I25" s="1">
        <f t="shared" si="2"/>
        <v>2026</v>
      </c>
      <c r="J25" s="1">
        <f t="shared" si="2"/>
        <v>2027</v>
      </c>
      <c r="K25" s="1">
        <f t="shared" si="2"/>
        <v>2028</v>
      </c>
      <c r="L25" s="1">
        <f t="shared" si="2"/>
        <v>2029</v>
      </c>
      <c r="M25" s="1">
        <f t="shared" si="2"/>
        <v>2030</v>
      </c>
      <c r="N25" s="1">
        <f t="shared" si="2"/>
        <v>2031</v>
      </c>
      <c r="O25" s="1">
        <f t="shared" si="2"/>
        <v>2032</v>
      </c>
      <c r="P25" s="1">
        <f t="shared" si="2"/>
        <v>2033</v>
      </c>
      <c r="Q25" s="1">
        <f t="shared" si="2"/>
        <v>2034</v>
      </c>
      <c r="R25" s="1">
        <f t="shared" si="2"/>
        <v>2035</v>
      </c>
      <c r="S25" s="1">
        <f t="shared" si="2"/>
        <v>2036</v>
      </c>
      <c r="T25" s="1">
        <f t="shared" si="2"/>
        <v>2037</v>
      </c>
      <c r="U25" s="1">
        <f t="shared" si="2"/>
        <v>2038</v>
      </c>
      <c r="V25" s="1">
        <f t="shared" si="2"/>
        <v>2039</v>
      </c>
      <c r="W25" s="1">
        <f t="shared" si="2"/>
        <v>2040</v>
      </c>
      <c r="X25" s="1">
        <f t="shared" si="2"/>
        <v>2041</v>
      </c>
      <c r="Y25" s="1">
        <f t="shared" si="2"/>
        <v>2042</v>
      </c>
      <c r="Z25" s="1">
        <f t="shared" si="2"/>
        <v>2043</v>
      </c>
      <c r="AA25" s="1">
        <f t="shared" si="2"/>
        <v>2044</v>
      </c>
      <c r="AB25" s="1">
        <f t="shared" si="2"/>
        <v>2045</v>
      </c>
      <c r="AC25" s="1">
        <f t="shared" si="2"/>
        <v>2046</v>
      </c>
      <c r="AD25" s="1">
        <f t="shared" si="2"/>
        <v>2047</v>
      </c>
      <c r="AE25" s="1">
        <f t="shared" si="2"/>
        <v>2048</v>
      </c>
      <c r="AF25" s="1">
        <f t="shared" si="2"/>
        <v>2049</v>
      </c>
      <c r="AG25" s="1">
        <f t="shared" si="2"/>
        <v>2050</v>
      </c>
      <c r="AH25" s="1"/>
    </row>
    <row r="26" spans="1:38" x14ac:dyDescent="0.25">
      <c r="A26" s="3" t="s">
        <v>34</v>
      </c>
      <c r="B26" s="3" t="s">
        <v>22</v>
      </c>
      <c r="C26" s="9">
        <v>94048.059397200006</v>
      </c>
      <c r="D26" s="9">
        <v>91341.790878600004</v>
      </c>
      <c r="E26" s="9">
        <v>89630.731917800003</v>
      </c>
      <c r="F26" s="9">
        <v>88838.95026290002</v>
      </c>
      <c r="G26" s="9">
        <v>87516.646249400001</v>
      </c>
      <c r="H26" s="9">
        <v>86315.656721700012</v>
      </c>
      <c r="I26" s="9">
        <v>84021.668045300001</v>
      </c>
      <c r="J26" s="9">
        <v>83770.004386599991</v>
      </c>
      <c r="K26" s="9">
        <v>82783.980769600006</v>
      </c>
      <c r="L26" s="9">
        <v>82373.960073099981</v>
      </c>
      <c r="M26" s="9">
        <v>80154.633888900004</v>
      </c>
      <c r="N26" s="9">
        <v>81094.10197090001</v>
      </c>
      <c r="O26" s="9">
        <v>81538.063687400005</v>
      </c>
      <c r="P26" s="9">
        <v>82898.452956800014</v>
      </c>
      <c r="Q26" s="9">
        <v>84389.585800400018</v>
      </c>
      <c r="R26" s="9">
        <v>86093.864166800005</v>
      </c>
      <c r="S26" s="9">
        <v>88397.697851400007</v>
      </c>
      <c r="T26" s="9">
        <v>90410.688081</v>
      </c>
      <c r="U26" s="9">
        <v>92656.930797000008</v>
      </c>
      <c r="V26" s="9">
        <v>94362.110969999994</v>
      </c>
      <c r="W26" s="9">
        <v>95102.087876999984</v>
      </c>
      <c r="X26" s="9">
        <v>95786.713872999986</v>
      </c>
      <c r="Y26" s="9">
        <v>97048.441293000011</v>
      </c>
      <c r="Z26" s="9">
        <v>97692.989786000006</v>
      </c>
      <c r="AA26" s="9">
        <v>98386.418789000003</v>
      </c>
      <c r="AB26" s="9">
        <v>99031.127660999991</v>
      </c>
      <c r="AC26" s="9">
        <v>99677.00477</v>
      </c>
      <c r="AD26" s="9">
        <v>100114.92182600002</v>
      </c>
      <c r="AE26" s="9">
        <v>100555.52078399999</v>
      </c>
      <c r="AF26" s="9">
        <v>101425.20471199999</v>
      </c>
      <c r="AG26" s="9">
        <v>101374.636183</v>
      </c>
      <c r="AH26" s="9"/>
    </row>
    <row r="27" spans="1:38" x14ac:dyDescent="0.25">
      <c r="A27" s="3" t="s">
        <v>35</v>
      </c>
      <c r="B27" s="3" t="s">
        <v>22</v>
      </c>
      <c r="C27" s="9">
        <v>36283.968899999993</v>
      </c>
      <c r="D27" s="9">
        <v>35763.66143</v>
      </c>
      <c r="E27" s="9">
        <v>35413.239000000001</v>
      </c>
      <c r="F27" s="9">
        <v>34813.470300000001</v>
      </c>
      <c r="G27" s="9">
        <v>34827.435399999995</v>
      </c>
      <c r="H27" s="9">
        <v>34489.374099999994</v>
      </c>
      <c r="I27" s="9">
        <v>33803.599500000004</v>
      </c>
      <c r="J27" s="9">
        <v>33879.569180000006</v>
      </c>
      <c r="K27" s="9">
        <v>34009.02640000001</v>
      </c>
      <c r="L27" s="9">
        <v>33760.431799999998</v>
      </c>
      <c r="M27" s="9">
        <v>33266.676470000006</v>
      </c>
      <c r="N27" s="9">
        <v>33140.867799999993</v>
      </c>
      <c r="O27" s="9">
        <v>32827.891200000013</v>
      </c>
      <c r="P27" s="9">
        <v>31757.273700000002</v>
      </c>
      <c r="Q27" s="9">
        <v>30139.973599999998</v>
      </c>
      <c r="R27" s="9">
        <v>28581.978999999999</v>
      </c>
      <c r="S27" s="9">
        <v>26998.265899999999</v>
      </c>
      <c r="T27" s="9">
        <v>24860.656800000001</v>
      </c>
      <c r="U27" s="9">
        <v>23210.189599999998</v>
      </c>
      <c r="V27" s="9">
        <v>21889.401000000002</v>
      </c>
      <c r="W27" s="9">
        <v>21331.942999999999</v>
      </c>
      <c r="X27" s="9">
        <v>21763.52</v>
      </c>
      <c r="Y27" s="9">
        <v>21737.087</v>
      </c>
      <c r="Z27" s="9">
        <v>21742.224999999999</v>
      </c>
      <c r="AA27" s="9">
        <v>21693.272000000001</v>
      </c>
      <c r="AB27" s="9">
        <v>21619.649999999998</v>
      </c>
      <c r="AC27" s="9">
        <v>21601.451000000001</v>
      </c>
      <c r="AD27" s="9">
        <v>21653.399000000001</v>
      </c>
      <c r="AE27" s="9">
        <v>21691.893</v>
      </c>
      <c r="AF27" s="9">
        <v>21643.175000000003</v>
      </c>
      <c r="AG27" s="9">
        <v>21484.008999999998</v>
      </c>
      <c r="AH27" s="9"/>
    </row>
    <row r="28" spans="1:38" x14ac:dyDescent="0.25">
      <c r="A28" s="3" t="s">
        <v>36</v>
      </c>
      <c r="B28" s="3" t="s">
        <v>22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/>
    </row>
    <row r="29" spans="1:38" x14ac:dyDescent="0.25">
      <c r="A29" s="3" t="s">
        <v>37</v>
      </c>
      <c r="B29" s="3" t="s">
        <v>22</v>
      </c>
      <c r="C29" s="9">
        <v>2734.1315077169097</v>
      </c>
      <c r="D29" s="9">
        <v>2968.3621930846975</v>
      </c>
      <c r="E29" s="9">
        <v>3147.5061328338297</v>
      </c>
      <c r="F29" s="9">
        <v>2980.96986475937</v>
      </c>
      <c r="G29" s="9">
        <v>3399.3300891801027</v>
      </c>
      <c r="H29" s="9">
        <v>4088.2459947717584</v>
      </c>
      <c r="I29" s="9">
        <v>3909.1275869762994</v>
      </c>
      <c r="J29" s="9">
        <v>4036.2609310288622</v>
      </c>
      <c r="K29" s="9">
        <v>3919.471387883149</v>
      </c>
      <c r="L29" s="9">
        <v>4691.7469124000399</v>
      </c>
      <c r="M29" s="9">
        <v>4584.23298296334</v>
      </c>
      <c r="N29" s="9">
        <v>5257.5523744366747</v>
      </c>
      <c r="O29" s="9">
        <v>6064.639910579881</v>
      </c>
      <c r="P29" s="9">
        <v>6505.5766778000016</v>
      </c>
      <c r="Q29" s="9">
        <v>7279.5907428900009</v>
      </c>
      <c r="R29" s="9">
        <v>7648.9247928000004</v>
      </c>
      <c r="S29" s="9">
        <v>8137.7841952999997</v>
      </c>
      <c r="T29" s="9">
        <v>9338.3152778000003</v>
      </c>
      <c r="U29" s="9">
        <v>10261.4586184</v>
      </c>
      <c r="V29" s="9">
        <v>11229.129046599999</v>
      </c>
      <c r="W29" s="9">
        <v>11692.2107569</v>
      </c>
      <c r="X29" s="9">
        <v>12058.992973499999</v>
      </c>
      <c r="Y29" s="9">
        <v>12409.691453900003</v>
      </c>
      <c r="Z29" s="9">
        <v>13251.769635500001</v>
      </c>
      <c r="AA29" s="9">
        <v>13287.034095899999</v>
      </c>
      <c r="AB29" s="9">
        <v>14328.415795399998</v>
      </c>
      <c r="AC29" s="9">
        <v>15321.144552600002</v>
      </c>
      <c r="AD29" s="9">
        <v>16059.011884500002</v>
      </c>
      <c r="AE29" s="9">
        <v>17271.863044199999</v>
      </c>
      <c r="AF29" s="9">
        <v>17902.597885199997</v>
      </c>
      <c r="AG29" s="9">
        <v>18239.224708199999</v>
      </c>
      <c r="AH29" s="9"/>
    </row>
    <row r="30" spans="1:38" x14ac:dyDescent="0.25">
      <c r="A30" s="3" t="s">
        <v>38</v>
      </c>
      <c r="B30" s="3" t="s">
        <v>22</v>
      </c>
      <c r="C30" s="9">
        <v>12463.785476612242</v>
      </c>
      <c r="D30" s="9">
        <v>12390.272499999999</v>
      </c>
      <c r="E30" s="9">
        <v>12314.798500000001</v>
      </c>
      <c r="F30" s="9">
        <v>12437.018699999997</v>
      </c>
      <c r="G30" s="9">
        <v>12395.5478</v>
      </c>
      <c r="H30" s="9">
        <v>12511.249199999998</v>
      </c>
      <c r="I30" s="9">
        <v>12478.477700000001</v>
      </c>
      <c r="J30" s="9">
        <v>12384.161600000001</v>
      </c>
      <c r="K30" s="9">
        <v>13519.173600000002</v>
      </c>
      <c r="L30" s="9">
        <v>13556.5016</v>
      </c>
      <c r="M30" s="9">
        <v>13672.137099999998</v>
      </c>
      <c r="N30" s="9">
        <v>13584.074099999998</v>
      </c>
      <c r="O30" s="9">
        <v>13903.4784</v>
      </c>
      <c r="P30" s="9">
        <v>13943.157899999998</v>
      </c>
      <c r="Q30" s="9">
        <v>13773.007600000001</v>
      </c>
      <c r="R30" s="9">
        <v>13863.9166</v>
      </c>
      <c r="S30" s="9">
        <v>13867.7479</v>
      </c>
      <c r="T30" s="9">
        <v>14067.464820000001</v>
      </c>
      <c r="U30" s="9">
        <v>13990.449249999998</v>
      </c>
      <c r="V30" s="9">
        <v>14307.137069999999</v>
      </c>
      <c r="W30" s="9">
        <v>15065.350640000001</v>
      </c>
      <c r="X30" s="9">
        <v>14934.986860000003</v>
      </c>
      <c r="Y30" s="9">
        <v>15046.250849999999</v>
      </c>
      <c r="Z30" s="9">
        <v>15273.502659999998</v>
      </c>
      <c r="AA30" s="9">
        <v>15937.389409999998</v>
      </c>
      <c r="AB30" s="9">
        <v>16036.961609999998</v>
      </c>
      <c r="AC30" s="9">
        <v>16144.843199999999</v>
      </c>
      <c r="AD30" s="9">
        <v>16563.989669999999</v>
      </c>
      <c r="AE30" s="9">
        <v>16620.93778</v>
      </c>
      <c r="AF30" s="9">
        <v>16980.965989999997</v>
      </c>
      <c r="AG30" s="9">
        <v>17102.926889999999</v>
      </c>
      <c r="AH30" s="9"/>
    </row>
    <row r="31" spans="1:38" x14ac:dyDescent="0.25">
      <c r="A31" s="3" t="s">
        <v>39</v>
      </c>
      <c r="B31" s="3" t="s">
        <v>22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/>
    </row>
    <row r="32" spans="1:38" x14ac:dyDescent="0.25">
      <c r="A32" s="3" t="s">
        <v>40</v>
      </c>
      <c r="B32" s="3" t="s">
        <v>22</v>
      </c>
      <c r="C32" s="9">
        <v>21.837214367611999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/>
    </row>
    <row r="33" spans="1:34" x14ac:dyDescent="0.25">
      <c r="A33" s="3" t="s">
        <v>41</v>
      </c>
      <c r="B33" s="3" t="s">
        <v>22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/>
    </row>
    <row r="34" spans="1:34" x14ac:dyDescent="0.25">
      <c r="A34" s="3" t="s">
        <v>42</v>
      </c>
      <c r="B34" s="3" t="s">
        <v>22</v>
      </c>
      <c r="C34" s="9">
        <v>16281.712239999999</v>
      </c>
      <c r="D34" s="9">
        <v>16277.89745</v>
      </c>
      <c r="E34" s="9">
        <v>16236.50655</v>
      </c>
      <c r="F34" s="9">
        <v>16277.599399999999</v>
      </c>
      <c r="G34" s="9">
        <v>16284.020550000001</v>
      </c>
      <c r="H34" s="9">
        <v>16337.308649999999</v>
      </c>
      <c r="I34" s="9">
        <v>16260.527309999999</v>
      </c>
      <c r="J34" s="9">
        <v>16279.271629999999</v>
      </c>
      <c r="K34" s="9">
        <v>16288.027969999999</v>
      </c>
      <c r="L34" s="9">
        <v>16356.050670000001</v>
      </c>
      <c r="M34" s="9">
        <v>16295.127129999999</v>
      </c>
      <c r="N34" s="9">
        <v>16314.367269999999</v>
      </c>
      <c r="O34" s="9">
        <v>16320.71283</v>
      </c>
      <c r="P34" s="9">
        <v>16423.218629999999</v>
      </c>
      <c r="Q34" s="9">
        <v>16361.306500000001</v>
      </c>
      <c r="R34" s="9">
        <v>16424.897239999998</v>
      </c>
      <c r="S34" s="9">
        <v>16482.805499999999</v>
      </c>
      <c r="T34" s="9">
        <v>16535.254990000001</v>
      </c>
      <c r="U34" s="9">
        <v>16601.157030000002</v>
      </c>
      <c r="V34" s="9">
        <v>16629.144220000002</v>
      </c>
      <c r="W34" s="9">
        <v>16727.412230000002</v>
      </c>
      <c r="X34" s="9">
        <v>16793.749970000001</v>
      </c>
      <c r="Y34" s="9">
        <v>16856.705860000002</v>
      </c>
      <c r="Z34" s="9">
        <v>16977.030460000002</v>
      </c>
      <c r="AA34" s="9">
        <v>16986.571089999998</v>
      </c>
      <c r="AB34" s="9">
        <v>16961.080439999998</v>
      </c>
      <c r="AC34" s="9">
        <v>17067.312639999996</v>
      </c>
      <c r="AD34" s="9">
        <v>17194.444619999998</v>
      </c>
      <c r="AE34" s="9">
        <v>17165.38725</v>
      </c>
      <c r="AF34" s="9">
        <v>17483.231070000002</v>
      </c>
      <c r="AG34" s="9">
        <v>17391.08409</v>
      </c>
      <c r="AH34" s="9"/>
    </row>
    <row r="35" spans="1:34" x14ac:dyDescent="0.25">
      <c r="A35" s="3" t="s">
        <v>43</v>
      </c>
      <c r="B35" s="3" t="s">
        <v>22</v>
      </c>
      <c r="C35" s="9">
        <v>25977.457300000002</v>
      </c>
      <c r="D35" s="9">
        <v>25966.483489999999</v>
      </c>
      <c r="E35" s="9">
        <v>25953.878389999998</v>
      </c>
      <c r="F35" s="9">
        <v>25938.3799</v>
      </c>
      <c r="G35" s="9">
        <v>25946.04866</v>
      </c>
      <c r="H35" s="9">
        <v>25945.273830000002</v>
      </c>
      <c r="I35" s="9">
        <v>25952.75578</v>
      </c>
      <c r="J35" s="9">
        <v>25944.98717</v>
      </c>
      <c r="K35" s="9">
        <v>25950.112160000001</v>
      </c>
      <c r="L35" s="9">
        <v>25942.760590000002</v>
      </c>
      <c r="M35" s="9">
        <v>25945.381740000001</v>
      </c>
      <c r="N35" s="9">
        <v>25931.118930000001</v>
      </c>
      <c r="O35" s="9">
        <v>25933.006240000002</v>
      </c>
      <c r="P35" s="9">
        <v>25911.375889999999</v>
      </c>
      <c r="Q35" s="9">
        <v>25914.223900000001</v>
      </c>
      <c r="R35" s="9">
        <v>25899.71327</v>
      </c>
      <c r="S35" s="9">
        <v>25899.591929999999</v>
      </c>
      <c r="T35" s="9">
        <v>25891.80773</v>
      </c>
      <c r="U35" s="9">
        <v>25889.220160000001</v>
      </c>
      <c r="V35" s="9">
        <v>25887.80861</v>
      </c>
      <c r="W35" s="9">
        <v>25900.614890000001</v>
      </c>
      <c r="X35" s="9">
        <v>25897.357219999998</v>
      </c>
      <c r="Y35" s="9">
        <v>25895.215660000002</v>
      </c>
      <c r="Z35" s="9">
        <v>25893.464900000003</v>
      </c>
      <c r="AA35" s="9">
        <v>25901.152860000002</v>
      </c>
      <c r="AB35" s="9">
        <v>25889.290679999998</v>
      </c>
      <c r="AC35" s="9">
        <v>25885.910469999999</v>
      </c>
      <c r="AD35" s="9">
        <v>25882.085990000003</v>
      </c>
      <c r="AE35" s="9">
        <v>25891.169740000001</v>
      </c>
      <c r="AF35" s="9">
        <v>25884.845810000003</v>
      </c>
      <c r="AG35" s="9">
        <v>25878.777400000003</v>
      </c>
      <c r="AH35" s="9"/>
    </row>
    <row r="36" spans="1:34" x14ac:dyDescent="0.25">
      <c r="A36" s="3" t="s">
        <v>44</v>
      </c>
      <c r="B36" s="3" t="s">
        <v>22</v>
      </c>
      <c r="C36" s="9">
        <v>3495.3695599999996</v>
      </c>
      <c r="D36" s="9">
        <v>3538.6318179999998</v>
      </c>
      <c r="E36" s="9">
        <v>3538.6678309999998</v>
      </c>
      <c r="F36" s="9">
        <v>3536.752113</v>
      </c>
      <c r="G36" s="9">
        <v>3543.7082789999999</v>
      </c>
      <c r="H36" s="9">
        <v>3662.5608650000004</v>
      </c>
      <c r="I36" s="9">
        <v>3772.06853</v>
      </c>
      <c r="J36" s="9">
        <v>3870.7142359999998</v>
      </c>
      <c r="K36" s="9">
        <v>3980.5146219999997</v>
      </c>
      <c r="L36" s="9">
        <v>3979.9428029999999</v>
      </c>
      <c r="M36" s="9">
        <v>3983.943268</v>
      </c>
      <c r="N36" s="9">
        <v>3984.2637720000002</v>
      </c>
      <c r="O36" s="9">
        <v>3985.0616319999999</v>
      </c>
      <c r="P36" s="9">
        <v>3954.8459480000001</v>
      </c>
      <c r="Q36" s="9">
        <v>3947.6133383000001</v>
      </c>
      <c r="R36" s="9">
        <v>3936.7218980000002</v>
      </c>
      <c r="S36" s="9">
        <v>3945.8894989999999</v>
      </c>
      <c r="T36" s="9">
        <v>3933.3686919999996</v>
      </c>
      <c r="U36" s="9">
        <v>3929.4785120000001</v>
      </c>
      <c r="V36" s="9">
        <v>3929.3546880000004</v>
      </c>
      <c r="W36" s="9">
        <v>3946.1835959999999</v>
      </c>
      <c r="X36" s="9">
        <v>3940.970022</v>
      </c>
      <c r="Y36" s="9">
        <v>3939.860608</v>
      </c>
      <c r="Z36" s="9">
        <v>3942.9704810000003</v>
      </c>
      <c r="AA36" s="9">
        <v>4128.3084600000002</v>
      </c>
      <c r="AB36" s="9">
        <v>4129.1503300000004</v>
      </c>
      <c r="AC36" s="9">
        <v>4135.01044</v>
      </c>
      <c r="AD36" s="9">
        <v>4147.3681699999997</v>
      </c>
      <c r="AE36" s="9">
        <v>4163.83997</v>
      </c>
      <c r="AF36" s="9">
        <v>4162.8980599999995</v>
      </c>
      <c r="AG36" s="9">
        <v>4164.7817799999993</v>
      </c>
      <c r="AH36" s="9"/>
    </row>
    <row r="37" spans="1:34" x14ac:dyDescent="0.25">
      <c r="A37" s="3" t="s">
        <v>45</v>
      </c>
      <c r="B37" s="3" t="s">
        <v>22</v>
      </c>
      <c r="C37" s="9">
        <v>1180.9937730000199</v>
      </c>
      <c r="D37" s="9">
        <v>1180.9937730000199</v>
      </c>
      <c r="E37" s="9">
        <v>1180.9937730000199</v>
      </c>
      <c r="F37" s="9">
        <v>1180.9937730000199</v>
      </c>
      <c r="G37" s="9">
        <v>1180.9937730000199</v>
      </c>
      <c r="H37" s="9">
        <v>1180.9937730000202</v>
      </c>
      <c r="I37" s="9">
        <v>1180.9937730000202</v>
      </c>
      <c r="J37" s="9">
        <v>1180.9937730000202</v>
      </c>
      <c r="K37" s="9">
        <v>1180.9937730000204</v>
      </c>
      <c r="L37" s="9">
        <v>1180.9937730000202</v>
      </c>
      <c r="M37" s="9">
        <v>1180.9937730000202</v>
      </c>
      <c r="N37" s="9">
        <v>1180.9937730000202</v>
      </c>
      <c r="O37" s="9">
        <v>1180.9937730000202</v>
      </c>
      <c r="P37" s="9">
        <v>1180.9937730000202</v>
      </c>
      <c r="Q37" s="9">
        <v>1180.9937730000202</v>
      </c>
      <c r="R37" s="9">
        <v>1180.9937730000202</v>
      </c>
      <c r="S37" s="9">
        <v>1180.9937730000202</v>
      </c>
      <c r="T37" s="9">
        <v>1180.9937730000202</v>
      </c>
      <c r="U37" s="9">
        <v>1180.9937730000202</v>
      </c>
      <c r="V37" s="9">
        <v>1180.9937730000202</v>
      </c>
      <c r="W37" s="9">
        <v>1180.9937730000202</v>
      </c>
      <c r="X37" s="9">
        <v>1180.9937730000202</v>
      </c>
      <c r="Y37" s="9">
        <v>1180.9937730000202</v>
      </c>
      <c r="Z37" s="9">
        <v>1180.9937730000202</v>
      </c>
      <c r="AA37" s="9">
        <v>1180.9937730000202</v>
      </c>
      <c r="AB37" s="9">
        <v>1180.9937730000202</v>
      </c>
      <c r="AC37" s="9">
        <v>1180.9937730000202</v>
      </c>
      <c r="AD37" s="9">
        <v>1180.9937730000202</v>
      </c>
      <c r="AE37" s="9">
        <v>1180.9937730000202</v>
      </c>
      <c r="AF37" s="9">
        <v>1180.9937730000202</v>
      </c>
      <c r="AG37" s="9">
        <v>1180.9937730000202</v>
      </c>
      <c r="AH37" s="9"/>
    </row>
    <row r="38" spans="1:34" x14ac:dyDescent="0.25">
      <c r="A38" s="3" t="s">
        <v>46</v>
      </c>
      <c r="B38" s="3" t="s">
        <v>22</v>
      </c>
      <c r="C38" s="9">
        <v>7.8899059999999999</v>
      </c>
      <c r="D38" s="9">
        <v>14.424659999999999</v>
      </c>
      <c r="E38" s="9">
        <v>13.41137</v>
      </c>
      <c r="F38" s="9">
        <v>13.55936</v>
      </c>
      <c r="G38" s="9">
        <v>13.522919999999999</v>
      </c>
      <c r="H38" s="9">
        <v>13.506</v>
      </c>
      <c r="I38" s="9">
        <v>13.3439</v>
      </c>
      <c r="J38" s="9">
        <v>13.647399999999999</v>
      </c>
      <c r="K38" s="9">
        <v>13.64873</v>
      </c>
      <c r="L38" s="9">
        <v>14.07949</v>
      </c>
      <c r="M38" s="9">
        <v>14.33305</v>
      </c>
      <c r="N38" s="9">
        <v>14.59163</v>
      </c>
      <c r="O38" s="9">
        <v>15.365030000000001</v>
      </c>
      <c r="P38" s="9">
        <v>15.99995</v>
      </c>
      <c r="Q38" s="9">
        <v>16.55904</v>
      </c>
      <c r="R38" s="9">
        <v>17.887599999999999</v>
      </c>
      <c r="S38" s="9">
        <v>17.92493</v>
      </c>
      <c r="T38" s="9">
        <v>18.309439999999999</v>
      </c>
      <c r="U38" s="9">
        <v>18.829889999999999</v>
      </c>
      <c r="V38" s="9">
        <v>19.306100000000001</v>
      </c>
      <c r="W38" s="9">
        <v>19.046970000000002</v>
      </c>
      <c r="X38" s="9">
        <v>18.912870000000002</v>
      </c>
      <c r="Y38" s="9">
        <v>18.557729999999999</v>
      </c>
      <c r="Z38" s="9">
        <v>18.12979</v>
      </c>
      <c r="AA38" s="9">
        <v>18.784469999999999</v>
      </c>
      <c r="AB38" s="9">
        <v>18.836300000000001</v>
      </c>
      <c r="AC38" s="9">
        <v>19.00535</v>
      </c>
      <c r="AD38" s="9">
        <v>18.843720000000001</v>
      </c>
      <c r="AE38" s="9">
        <v>18.881150000000002</v>
      </c>
      <c r="AF38" s="9">
        <v>19.224450000000001</v>
      </c>
      <c r="AG38" s="9">
        <v>19.573640000000001</v>
      </c>
      <c r="AH38" s="9"/>
    </row>
    <row r="39" spans="1:34" x14ac:dyDescent="0.25">
      <c r="A39" s="3" t="s">
        <v>20</v>
      </c>
      <c r="B39" s="3" t="s">
        <v>22</v>
      </c>
      <c r="C39" s="9">
        <v>10338.662045677334</v>
      </c>
      <c r="D39" s="9">
        <v>11174.931108824108</v>
      </c>
      <c r="E39" s="9">
        <v>12018.221007483033</v>
      </c>
      <c r="F39" s="9">
        <v>12850.031516395431</v>
      </c>
      <c r="G39" s="9">
        <v>13649.407609216032</v>
      </c>
      <c r="H39" s="9">
        <v>14399.968088135873</v>
      </c>
      <c r="I39" s="9">
        <v>15100.315822366749</v>
      </c>
      <c r="J39" s="9">
        <v>15753.287032247395</v>
      </c>
      <c r="K39" s="9">
        <v>16363.151352794601</v>
      </c>
      <c r="L39" s="9">
        <v>16973.941220728986</v>
      </c>
      <c r="M39" s="9">
        <v>17525.156717420243</v>
      </c>
      <c r="N39" s="9">
        <v>18043.043289210666</v>
      </c>
      <c r="O39" s="9">
        <v>18555.056904892772</v>
      </c>
      <c r="P39" s="9">
        <v>19141.229719554132</v>
      </c>
      <c r="Q39" s="9">
        <v>19723.922164276853</v>
      </c>
      <c r="R39" s="9">
        <v>20258.120702217671</v>
      </c>
      <c r="S39" s="9">
        <v>20743.342052769949</v>
      </c>
      <c r="T39" s="9">
        <v>21166.063694496846</v>
      </c>
      <c r="U39" s="9">
        <v>21564.287786730085</v>
      </c>
      <c r="V39" s="9">
        <v>21882.384955374382</v>
      </c>
      <c r="W39" s="9">
        <v>22172.684550357415</v>
      </c>
      <c r="X39" s="9">
        <v>22403.961317257061</v>
      </c>
      <c r="Y39" s="9">
        <v>22622.782254158181</v>
      </c>
      <c r="Z39" s="9">
        <v>22874.376146050508</v>
      </c>
      <c r="AA39" s="9">
        <v>23134.103142402426</v>
      </c>
      <c r="AB39" s="9">
        <v>23382.809636320071</v>
      </c>
      <c r="AC39" s="9">
        <v>23724.375797547989</v>
      </c>
      <c r="AD39" s="9">
        <v>24077.921405915742</v>
      </c>
      <c r="AE39" s="9">
        <v>24434.203659834395</v>
      </c>
      <c r="AF39" s="9">
        <v>24800.488954532208</v>
      </c>
      <c r="AG39" s="9">
        <v>25153.507611166118</v>
      </c>
      <c r="AH39" s="9"/>
    </row>
    <row r="40" spans="1:34" x14ac:dyDescent="0.25">
      <c r="A40" s="3" t="s">
        <v>21</v>
      </c>
      <c r="B40" s="3" t="s">
        <v>22</v>
      </c>
      <c r="C40" s="9">
        <v>2192.1696417734406</v>
      </c>
      <c r="D40" s="9">
        <v>2874.9771933113088</v>
      </c>
      <c r="E40" s="9">
        <v>3565.8815633173335</v>
      </c>
      <c r="F40" s="9">
        <v>4259.7703689248001</v>
      </c>
      <c r="G40" s="9">
        <v>4956.7974641264791</v>
      </c>
      <c r="H40" s="9">
        <v>5650.8352312046618</v>
      </c>
      <c r="I40" s="9">
        <v>6339.3169054730088</v>
      </c>
      <c r="J40" s="9">
        <v>7020.5701893826808</v>
      </c>
      <c r="K40" s="9">
        <v>7683.8085614866159</v>
      </c>
      <c r="L40" s="9">
        <v>8334.1857704796766</v>
      </c>
      <c r="M40" s="9">
        <v>8967.2124073072973</v>
      </c>
      <c r="N40" s="9">
        <v>9589.108280649978</v>
      </c>
      <c r="O40" s="9">
        <v>10201.708686654914</v>
      </c>
      <c r="P40" s="9">
        <v>10811.772883532913</v>
      </c>
      <c r="Q40" s="9">
        <v>11403.774098660362</v>
      </c>
      <c r="R40" s="9">
        <v>11978.440070105624</v>
      </c>
      <c r="S40" s="9">
        <v>12515.919398618695</v>
      </c>
      <c r="T40" s="9">
        <v>13031.349035609708</v>
      </c>
      <c r="U40" s="9">
        <v>13528.926138757141</v>
      </c>
      <c r="V40" s="9">
        <v>14004.036123715352</v>
      </c>
      <c r="W40" s="9">
        <v>14445.768483968761</v>
      </c>
      <c r="X40" s="9">
        <v>14824.905582666817</v>
      </c>
      <c r="Y40" s="9">
        <v>15203.337778727937</v>
      </c>
      <c r="Z40" s="9">
        <v>15569.55737422267</v>
      </c>
      <c r="AA40" s="9">
        <v>15929.717449685399</v>
      </c>
      <c r="AB40" s="9">
        <v>16269.203945877285</v>
      </c>
      <c r="AC40" s="9">
        <v>16611.988225801262</v>
      </c>
      <c r="AD40" s="9">
        <v>16918.957091285032</v>
      </c>
      <c r="AE40" s="9">
        <v>17190.531050139212</v>
      </c>
      <c r="AF40" s="9">
        <v>17465.619483043563</v>
      </c>
      <c r="AG40" s="9">
        <v>17734.55013597411</v>
      </c>
      <c r="AH40" s="9"/>
    </row>
    <row r="42" spans="1:34" x14ac:dyDescent="0.25">
      <c r="A42" s="1" t="s">
        <v>1</v>
      </c>
      <c r="B42" s="1"/>
      <c r="C42" s="1">
        <f t="shared" ref="C42:AB42" si="3">C25</f>
        <v>2020</v>
      </c>
      <c r="D42" s="1">
        <f t="shared" si="3"/>
        <v>2021</v>
      </c>
      <c r="E42" s="1">
        <f t="shared" si="3"/>
        <v>2022</v>
      </c>
      <c r="F42" s="1">
        <f t="shared" si="3"/>
        <v>2023</v>
      </c>
      <c r="G42" s="1">
        <f t="shared" si="3"/>
        <v>2024</v>
      </c>
      <c r="H42" s="1">
        <f t="shared" si="3"/>
        <v>2025</v>
      </c>
      <c r="I42" s="1">
        <f t="shared" si="3"/>
        <v>2026</v>
      </c>
      <c r="J42" s="1">
        <f t="shared" si="3"/>
        <v>2027</v>
      </c>
      <c r="K42" s="1">
        <f t="shared" si="3"/>
        <v>2028</v>
      </c>
      <c r="L42" s="1">
        <f t="shared" si="3"/>
        <v>2029</v>
      </c>
      <c r="M42" s="1">
        <f t="shared" si="3"/>
        <v>2030</v>
      </c>
      <c r="N42" s="1">
        <f t="shared" si="3"/>
        <v>2031</v>
      </c>
      <c r="O42" s="1">
        <f t="shared" si="3"/>
        <v>2032</v>
      </c>
      <c r="P42" s="1">
        <f t="shared" si="3"/>
        <v>2033</v>
      </c>
      <c r="Q42" s="1">
        <f t="shared" si="3"/>
        <v>2034</v>
      </c>
      <c r="R42" s="1">
        <f t="shared" si="3"/>
        <v>2035</v>
      </c>
      <c r="S42" s="1">
        <f t="shared" si="3"/>
        <v>2036</v>
      </c>
      <c r="T42" s="1">
        <f t="shared" si="3"/>
        <v>2037</v>
      </c>
      <c r="U42" s="1">
        <f t="shared" si="3"/>
        <v>2038</v>
      </c>
      <c r="V42" s="1">
        <f t="shared" si="3"/>
        <v>2039</v>
      </c>
      <c r="W42" s="1">
        <f t="shared" si="3"/>
        <v>2040</v>
      </c>
      <c r="X42" s="1">
        <f t="shared" si="3"/>
        <v>2041</v>
      </c>
      <c r="Y42" s="1">
        <f t="shared" si="3"/>
        <v>2042</v>
      </c>
      <c r="Z42" s="1">
        <f t="shared" si="3"/>
        <v>2043</v>
      </c>
      <c r="AA42" s="1">
        <f t="shared" si="3"/>
        <v>2044</v>
      </c>
      <c r="AB42" s="1">
        <f t="shared" si="3"/>
        <v>2045</v>
      </c>
      <c r="AC42" s="1">
        <f t="shared" ref="AC42:AG42" si="4">AC25</f>
        <v>2046</v>
      </c>
      <c r="AD42" s="1">
        <f t="shared" si="4"/>
        <v>2047</v>
      </c>
      <c r="AE42" s="1">
        <f t="shared" si="4"/>
        <v>2048</v>
      </c>
      <c r="AF42" s="1">
        <f t="shared" si="4"/>
        <v>2049</v>
      </c>
      <c r="AG42" s="1">
        <f t="shared" si="4"/>
        <v>2050</v>
      </c>
    </row>
    <row r="43" spans="1:34" x14ac:dyDescent="0.25">
      <c r="A43" s="3" t="s">
        <v>34</v>
      </c>
      <c r="B43" s="3" t="s">
        <v>22</v>
      </c>
      <c r="C43" s="9">
        <v>-19822.635805099984</v>
      </c>
      <c r="D43" s="9">
        <v>-23401.701929800009</v>
      </c>
      <c r="E43" s="9">
        <v>-25899.754381100007</v>
      </c>
      <c r="F43" s="9">
        <v>-27878.986519299986</v>
      </c>
      <c r="G43" s="9">
        <v>-29378.411515500004</v>
      </c>
      <c r="H43" s="9">
        <v>-30451.118824299992</v>
      </c>
      <c r="I43" s="9">
        <v>-33756.9482556</v>
      </c>
      <c r="J43" s="9">
        <v>-34603.4786188</v>
      </c>
      <c r="K43" s="9">
        <v>-35445.375581600005</v>
      </c>
      <c r="L43" s="9">
        <v>-37978.612186200029</v>
      </c>
      <c r="M43" s="9">
        <v>-42298.377107500011</v>
      </c>
      <c r="N43" s="9">
        <v>-42756.8087715</v>
      </c>
      <c r="O43" s="9">
        <v>-46339.708986899976</v>
      </c>
      <c r="P43" s="9">
        <v>-49180.06092699997</v>
      </c>
      <c r="Q43" s="9">
        <v>-51151.348212299999</v>
      </c>
      <c r="R43" s="9">
        <v>-51194.580171199996</v>
      </c>
      <c r="S43" s="9">
        <v>-54342.489850800019</v>
      </c>
      <c r="T43" s="9">
        <v>-54058.092301700002</v>
      </c>
      <c r="U43" s="9">
        <v>-52956.512135600002</v>
      </c>
      <c r="V43" s="9">
        <v>-51949.732416400002</v>
      </c>
      <c r="W43" s="9">
        <v>-53667.369119000039</v>
      </c>
      <c r="X43" s="9">
        <v>-56448.59089550002</v>
      </c>
      <c r="Y43" s="9">
        <v>-60731.165461999946</v>
      </c>
      <c r="Z43" s="9">
        <v>-60233.349971999982</v>
      </c>
      <c r="AA43" s="9">
        <v>-67743.029608000026</v>
      </c>
      <c r="AB43" s="9">
        <v>-70288.518242000006</v>
      </c>
      <c r="AC43" s="9">
        <v>-75274.262607000011</v>
      </c>
      <c r="AD43" s="9">
        <v>-75173.543480999986</v>
      </c>
      <c r="AE43" s="9">
        <v>-75188.61871000001</v>
      </c>
      <c r="AF43" s="9">
        <v>-74431.747506999978</v>
      </c>
      <c r="AG43" s="9">
        <v>-80144.460719999974</v>
      </c>
    </row>
    <row r="44" spans="1:34" x14ac:dyDescent="0.25">
      <c r="A44" s="3" t="s">
        <v>35</v>
      </c>
      <c r="B44" s="3" t="s">
        <v>22</v>
      </c>
      <c r="C44" s="9">
        <v>-5844.0381000000052</v>
      </c>
      <c r="D44" s="9">
        <v>-6384.3964699999924</v>
      </c>
      <c r="E44" s="9">
        <v>-6850.584299999995</v>
      </c>
      <c r="F44" s="9">
        <v>-7190.5099000000046</v>
      </c>
      <c r="G44" s="9">
        <v>-7547.3000000000029</v>
      </c>
      <c r="H44" s="9">
        <v>-7675.6149000000005</v>
      </c>
      <c r="I44" s="9">
        <v>-8640.2564999999886</v>
      </c>
      <c r="J44" s="9">
        <v>-8737.1737200000061</v>
      </c>
      <c r="K44" s="9">
        <v>-8683.8695999999909</v>
      </c>
      <c r="L44" s="9">
        <v>-8842.4915999999939</v>
      </c>
      <c r="M44" s="9">
        <v>-9679.0495299999893</v>
      </c>
      <c r="N44" s="9">
        <v>-9370.3000000000102</v>
      </c>
      <c r="O44" s="9">
        <v>-7988.1896999999808</v>
      </c>
      <c r="P44" s="9">
        <v>-6762.1462999999967</v>
      </c>
      <c r="Q44" s="9">
        <v>-5368.4693999999945</v>
      </c>
      <c r="R44" s="9">
        <v>-5110.5962999999974</v>
      </c>
      <c r="S44" s="9">
        <v>-4567.8123999999989</v>
      </c>
      <c r="T44" s="9">
        <v>-3763.566899999998</v>
      </c>
      <c r="U44" s="9">
        <v>-2963.5400000000009</v>
      </c>
      <c r="V44" s="9">
        <v>-2451.6909999999953</v>
      </c>
      <c r="W44" s="9">
        <v>-2298.7309999999998</v>
      </c>
      <c r="X44" s="9">
        <v>-2349.6179999999986</v>
      </c>
      <c r="Y44" s="9">
        <v>-2381.0070000000014</v>
      </c>
      <c r="Z44" s="9">
        <v>-2401.4290000000037</v>
      </c>
      <c r="AA44" s="9">
        <v>-2522.2209999999941</v>
      </c>
      <c r="AB44" s="9">
        <v>-2539.1860000000052</v>
      </c>
      <c r="AC44" s="9">
        <v>-2561.4190000000017</v>
      </c>
      <c r="AD44" s="9">
        <v>-2504.2439999999988</v>
      </c>
      <c r="AE44" s="9">
        <v>-2543.2219999999979</v>
      </c>
      <c r="AF44" s="9">
        <v>-2523.9919999999984</v>
      </c>
      <c r="AG44" s="9">
        <v>-2674.3990000000049</v>
      </c>
    </row>
    <row r="45" spans="1:34" x14ac:dyDescent="0.25">
      <c r="A45" s="3" t="s">
        <v>36</v>
      </c>
      <c r="B45" s="3" t="s">
        <v>22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</row>
    <row r="46" spans="1:34" x14ac:dyDescent="0.25">
      <c r="A46" s="3" t="s">
        <v>37</v>
      </c>
      <c r="B46" s="3" t="s">
        <v>22</v>
      </c>
      <c r="C46" s="9">
        <v>-824.1578226785864</v>
      </c>
      <c r="D46" s="9">
        <v>-806.09634424541355</v>
      </c>
      <c r="E46" s="9">
        <v>-1117.6804967839944</v>
      </c>
      <c r="F46" s="9">
        <v>-1283.5174021517382</v>
      </c>
      <c r="G46" s="9">
        <v>-1763.4162646150071</v>
      </c>
      <c r="H46" s="9">
        <v>-2242.4544820158549</v>
      </c>
      <c r="I46" s="9">
        <v>-2635.0324375720829</v>
      </c>
      <c r="J46" s="9">
        <v>-2908.2846323191175</v>
      </c>
      <c r="K46" s="9">
        <v>-3069.6183491271277</v>
      </c>
      <c r="L46" s="9">
        <v>-2640.4027479945598</v>
      </c>
      <c r="M46" s="9">
        <v>-3081.5967753581299</v>
      </c>
      <c r="N46" s="9">
        <v>-3698.3794928773259</v>
      </c>
      <c r="O46" s="9">
        <v>-3458.0881773671208</v>
      </c>
      <c r="P46" s="9">
        <v>-3764.5777584599982</v>
      </c>
      <c r="Q46" s="9">
        <v>-4188.3481402099987</v>
      </c>
      <c r="R46" s="9">
        <v>-2492.7639698599978</v>
      </c>
      <c r="S46" s="9">
        <v>-2441.9067491380001</v>
      </c>
      <c r="T46" s="9">
        <v>-182.21597401900181</v>
      </c>
      <c r="U46" s="9">
        <v>-11.208204308300992</v>
      </c>
      <c r="V46" s="9">
        <v>413.61101199529912</v>
      </c>
      <c r="W46" s="9">
        <v>838.14621289029856</v>
      </c>
      <c r="X46" s="9">
        <v>1476.1620284820492</v>
      </c>
      <c r="Y46" s="9">
        <v>1803.0654756831027</v>
      </c>
      <c r="Z46" s="9">
        <v>2848.5130074340013</v>
      </c>
      <c r="AA46" s="9">
        <v>3098.2028136030967</v>
      </c>
      <c r="AB46" s="9">
        <v>3668.9724594974487</v>
      </c>
      <c r="AC46" s="9">
        <v>5287.3482748144961</v>
      </c>
      <c r="AD46" s="9">
        <v>5611.651071360784</v>
      </c>
      <c r="AE46" s="9">
        <v>5847.1275460422585</v>
      </c>
      <c r="AF46" s="9">
        <v>6701.8378959718593</v>
      </c>
      <c r="AG46" s="9">
        <v>7314.5354855414153</v>
      </c>
    </row>
    <row r="47" spans="1:34" x14ac:dyDescent="0.25">
      <c r="A47" s="3" t="s">
        <v>38</v>
      </c>
      <c r="B47" s="3" t="s">
        <v>22</v>
      </c>
      <c r="C47" s="9">
        <v>-3897.9766923877596</v>
      </c>
      <c r="D47" s="9">
        <v>-4597.7912350000042</v>
      </c>
      <c r="E47" s="9">
        <v>-5230.7620490000008</v>
      </c>
      <c r="F47" s="9">
        <v>-5369.6989500000018</v>
      </c>
      <c r="G47" s="9">
        <v>-5677.1226099999985</v>
      </c>
      <c r="H47" s="9">
        <v>-6321.6681700000008</v>
      </c>
      <c r="I47" s="9">
        <v>-6770.3858200000013</v>
      </c>
      <c r="J47" s="9">
        <v>-7595.8634900000015</v>
      </c>
      <c r="K47" s="9">
        <v>-8380.0432399999991</v>
      </c>
      <c r="L47" s="9">
        <v>-9868.5994399999981</v>
      </c>
      <c r="M47" s="9">
        <v>-9939.5931</v>
      </c>
      <c r="N47" s="9">
        <v>-10855.508950000003</v>
      </c>
      <c r="O47" s="9">
        <v>-11297.1414</v>
      </c>
      <c r="P47" s="9">
        <v>-12645.756099999999</v>
      </c>
      <c r="Q47" s="9">
        <v>-15405.979000000003</v>
      </c>
      <c r="R47" s="9">
        <v>-20602.7968</v>
      </c>
      <c r="S47" s="9">
        <v>-21488.754599999993</v>
      </c>
      <c r="T47" s="9">
        <v>-28645.576279999994</v>
      </c>
      <c r="U47" s="9">
        <v>-34036.638850000003</v>
      </c>
      <c r="V47" s="9">
        <v>-39287.063930000004</v>
      </c>
      <c r="W47" s="9">
        <v>-41816.598660000003</v>
      </c>
      <c r="X47" s="9">
        <v>-43924.222639999993</v>
      </c>
      <c r="Y47" s="9">
        <v>-44428.309050000003</v>
      </c>
      <c r="Z47" s="9">
        <v>-50360.045539999992</v>
      </c>
      <c r="AA47" s="9">
        <v>-48865.059490000007</v>
      </c>
      <c r="AB47" s="9">
        <v>-52430.053789999991</v>
      </c>
      <c r="AC47" s="9">
        <v>-55023.959000000003</v>
      </c>
      <c r="AD47" s="9">
        <v>-61507.329930000007</v>
      </c>
      <c r="AE47" s="9">
        <v>-68040.081319999998</v>
      </c>
      <c r="AF47" s="9">
        <v>-76232.958710000006</v>
      </c>
      <c r="AG47" s="9">
        <v>-78383.135009999998</v>
      </c>
    </row>
    <row r="48" spans="1:34" x14ac:dyDescent="0.25">
      <c r="A48" s="3" t="s">
        <v>39</v>
      </c>
      <c r="B48" s="3" t="s">
        <v>22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</row>
    <row r="49" spans="1:33" x14ac:dyDescent="0.25">
      <c r="A49" s="3" t="s">
        <v>40</v>
      </c>
      <c r="B49" s="3" t="s">
        <v>22</v>
      </c>
      <c r="C49" s="9">
        <v>-293.54335780668805</v>
      </c>
      <c r="D49" s="9">
        <v>-343.60381522007003</v>
      </c>
      <c r="E49" s="9">
        <v>-463.16587811492002</v>
      </c>
      <c r="F49" s="9">
        <v>-550.37755347998609</v>
      </c>
      <c r="G49" s="9">
        <v>-554.031082939047</v>
      </c>
      <c r="H49" s="9">
        <v>-667.61081437119992</v>
      </c>
      <c r="I49" s="9">
        <v>-722.98107763520011</v>
      </c>
      <c r="J49" s="9">
        <v>-768.0924450171301</v>
      </c>
      <c r="K49" s="9">
        <v>-819.5495061094</v>
      </c>
      <c r="L49" s="9">
        <v>-902.21599590899996</v>
      </c>
      <c r="M49" s="9">
        <v>-1020.3380702620001</v>
      </c>
      <c r="N49" s="9">
        <v>-1488.2546935700002</v>
      </c>
      <c r="O49" s="9">
        <v>-1329.0117479</v>
      </c>
      <c r="P49" s="9">
        <v>-1269.538043</v>
      </c>
      <c r="Q49" s="9">
        <v>-1360.729566</v>
      </c>
      <c r="R49" s="9">
        <v>-1423.010231</v>
      </c>
      <c r="S49" s="9">
        <v>-1544.7212239999999</v>
      </c>
      <c r="T49" s="9">
        <v>-1372.4962270000001</v>
      </c>
      <c r="U49" s="9">
        <v>-1536.252467</v>
      </c>
      <c r="V49" s="9">
        <v>-1826.5355690000004</v>
      </c>
      <c r="W49" s="9">
        <v>-2387.2540949999998</v>
      </c>
      <c r="X49" s="9">
        <v>-2716.5665779999999</v>
      </c>
      <c r="Y49" s="9">
        <v>-2807.630592</v>
      </c>
      <c r="Z49" s="9">
        <v>-2876.9365299999999</v>
      </c>
      <c r="AA49" s="9">
        <v>-2851.3380990000001</v>
      </c>
      <c r="AB49" s="9">
        <v>-2866.6672170000002</v>
      </c>
      <c r="AC49" s="9">
        <v>-2784.6118630000001</v>
      </c>
      <c r="AD49" s="9">
        <v>-2757.8880138999998</v>
      </c>
      <c r="AE49" s="9">
        <v>-3016.9047641999996</v>
      </c>
      <c r="AF49" s="9">
        <v>-3121.6800092999997</v>
      </c>
      <c r="AG49" s="9">
        <v>-2797.3053027000001</v>
      </c>
    </row>
    <row r="50" spans="1:33" x14ac:dyDescent="0.25">
      <c r="A50" s="3" t="s">
        <v>41</v>
      </c>
      <c r="B50" s="3" t="s">
        <v>22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</row>
    <row r="51" spans="1:33" x14ac:dyDescent="0.25">
      <c r="A51" s="3" t="s">
        <v>42</v>
      </c>
      <c r="B51" s="3" t="s">
        <v>22</v>
      </c>
      <c r="C51" s="9">
        <v>-261.22057000000314</v>
      </c>
      <c r="D51" s="9">
        <v>-382.65877000000182</v>
      </c>
      <c r="E51" s="9">
        <v>-547.82610000000022</v>
      </c>
      <c r="F51" s="9">
        <v>-410.36169000000154</v>
      </c>
      <c r="G51" s="9">
        <v>-410.59880999999586</v>
      </c>
      <c r="H51" s="9">
        <v>-494.34447000000364</v>
      </c>
      <c r="I51" s="9">
        <v>-710.23538999999982</v>
      </c>
      <c r="J51" s="9">
        <v>-621.77057000000059</v>
      </c>
      <c r="K51" s="9">
        <v>-692.20697000000291</v>
      </c>
      <c r="L51" s="9">
        <v>-830.19802999999956</v>
      </c>
      <c r="M51" s="9">
        <v>-861.82671999999911</v>
      </c>
      <c r="N51" s="9">
        <v>-861.56901000000289</v>
      </c>
      <c r="O51" s="9">
        <v>-700.41229999999996</v>
      </c>
      <c r="P51" s="9">
        <v>-605.82561999999962</v>
      </c>
      <c r="Q51" s="9">
        <v>-1093.4661499999984</v>
      </c>
      <c r="R51" s="9">
        <v>-1158.8737900000015</v>
      </c>
      <c r="S51" s="9">
        <v>-990.28939999999784</v>
      </c>
      <c r="T51" s="9">
        <v>-787.71113999999943</v>
      </c>
      <c r="U51" s="9">
        <v>-597.85540999999648</v>
      </c>
      <c r="V51" s="9">
        <v>-497.88788999999815</v>
      </c>
      <c r="W51" s="9">
        <v>-364.53101999999853</v>
      </c>
      <c r="X51" s="9">
        <v>-361.94186999999874</v>
      </c>
      <c r="Y51" s="9">
        <v>-344.0732199999984</v>
      </c>
      <c r="Z51" s="9">
        <v>-362.04622999999629</v>
      </c>
      <c r="AA51" s="9">
        <v>-230.73324000000139</v>
      </c>
      <c r="AB51" s="9">
        <v>-251.75053000000116</v>
      </c>
      <c r="AC51" s="9">
        <v>-241.29876000000513</v>
      </c>
      <c r="AD51" s="9">
        <v>-100.53432999999859</v>
      </c>
      <c r="AE51" s="9">
        <v>-151.01099000000249</v>
      </c>
      <c r="AF51" s="9">
        <v>64.111080000002403</v>
      </c>
      <c r="AG51" s="9">
        <v>134.45111000000179</v>
      </c>
    </row>
    <row r="52" spans="1:33" x14ac:dyDescent="0.25">
      <c r="A52" s="3" t="s">
        <v>43</v>
      </c>
      <c r="B52" s="3" t="s">
        <v>22</v>
      </c>
      <c r="C52" s="9">
        <v>-442.35930000000008</v>
      </c>
      <c r="D52" s="9">
        <v>-448.6720000000023</v>
      </c>
      <c r="E52" s="9">
        <v>-464.16359999999986</v>
      </c>
      <c r="F52" s="9">
        <v>-480.42149000000063</v>
      </c>
      <c r="G52" s="9">
        <v>-477.51144000000204</v>
      </c>
      <c r="H52" s="9">
        <v>-471.79595999999583</v>
      </c>
      <c r="I52" s="9">
        <v>-464.40440999999919</v>
      </c>
      <c r="J52" s="9">
        <v>-472.27611999999863</v>
      </c>
      <c r="K52" s="9">
        <v>-469.11754000000292</v>
      </c>
      <c r="L52" s="9">
        <v>-470.90539999999964</v>
      </c>
      <c r="M52" s="9">
        <v>-477.09434999999939</v>
      </c>
      <c r="N52" s="9">
        <v>-484.65125999999873</v>
      </c>
      <c r="O52" s="9">
        <v>-490.88066000000254</v>
      </c>
      <c r="P52" s="9">
        <v>-504.39090000000215</v>
      </c>
      <c r="Q52" s="9">
        <v>-508.52678999999989</v>
      </c>
      <c r="R52" s="9">
        <v>-522.75402000000031</v>
      </c>
      <c r="S52" s="9">
        <v>-526.13057000000117</v>
      </c>
      <c r="T52" s="9">
        <v>-529.60115999999834</v>
      </c>
      <c r="U52" s="9">
        <v>-536.01942999999665</v>
      </c>
      <c r="V52" s="9">
        <v>-537.09398000000147</v>
      </c>
      <c r="W52" s="9">
        <v>-532.92871000000014</v>
      </c>
      <c r="X52" s="9">
        <v>-530.47007000000303</v>
      </c>
      <c r="Y52" s="9">
        <v>-534.24542999999903</v>
      </c>
      <c r="Z52" s="9">
        <v>-538.3648899999971</v>
      </c>
      <c r="AA52" s="9">
        <v>-536.26784000000043</v>
      </c>
      <c r="AB52" s="9">
        <v>-543.61910999999964</v>
      </c>
      <c r="AC52" s="9">
        <v>-548.74082000000271</v>
      </c>
      <c r="AD52" s="9">
        <v>-557.36289999999644</v>
      </c>
      <c r="AE52" s="9">
        <v>-558.85046000000148</v>
      </c>
      <c r="AF52" s="9">
        <v>-561.5118799999982</v>
      </c>
      <c r="AG52" s="9">
        <v>-571.43128999999681</v>
      </c>
    </row>
    <row r="53" spans="1:33" x14ac:dyDescent="0.25">
      <c r="A53" s="3" t="s">
        <v>44</v>
      </c>
      <c r="B53" s="3" t="s">
        <v>22</v>
      </c>
      <c r="C53" s="9">
        <v>-152.05963000000065</v>
      </c>
      <c r="D53" s="9">
        <v>-173.40339200000017</v>
      </c>
      <c r="E53" s="9">
        <v>-189.77349900000036</v>
      </c>
      <c r="F53" s="9">
        <v>-192.64998699999978</v>
      </c>
      <c r="G53" s="9">
        <v>-204.69181100000014</v>
      </c>
      <c r="H53" s="9">
        <v>-213.65501499999937</v>
      </c>
      <c r="I53" s="9">
        <v>-230.3115600000001</v>
      </c>
      <c r="J53" s="9">
        <v>-437.95894399999997</v>
      </c>
      <c r="K53" s="9">
        <v>-641.80109800000082</v>
      </c>
      <c r="L53" s="9">
        <v>-641.68913699999939</v>
      </c>
      <c r="M53" s="9">
        <v>-642.37856200000078</v>
      </c>
      <c r="N53" s="9">
        <v>-641.96727800000008</v>
      </c>
      <c r="O53" s="9">
        <v>-652.00822799999969</v>
      </c>
      <c r="P53" s="9">
        <v>-659.90837199999987</v>
      </c>
      <c r="Q53" s="9">
        <v>-707.46531170000026</v>
      </c>
      <c r="R53" s="9">
        <v>-728.18025199999965</v>
      </c>
      <c r="S53" s="9">
        <v>-720.89834100000098</v>
      </c>
      <c r="T53" s="9">
        <v>-737.06415800000059</v>
      </c>
      <c r="U53" s="9">
        <v>-753.64163800000051</v>
      </c>
      <c r="V53" s="9">
        <v>-761.12926199999947</v>
      </c>
      <c r="W53" s="9">
        <v>-757.23204400000031</v>
      </c>
      <c r="X53" s="9">
        <v>-751.15652800000089</v>
      </c>
      <c r="Y53" s="9">
        <v>-752.51924200000121</v>
      </c>
      <c r="Z53" s="9">
        <v>-754.60046899999998</v>
      </c>
      <c r="AA53" s="9">
        <v>-576.64957999999933</v>
      </c>
      <c r="AB53" s="9">
        <v>-561.8786199999995</v>
      </c>
      <c r="AC53" s="9">
        <v>-558.70851000000039</v>
      </c>
      <c r="AD53" s="9">
        <v>-549.19908000000032</v>
      </c>
      <c r="AE53" s="9">
        <v>-548.3466699999999</v>
      </c>
      <c r="AF53" s="9">
        <v>-541.32949000000099</v>
      </c>
      <c r="AG53" s="9">
        <v>-540.80927000000156</v>
      </c>
    </row>
    <row r="54" spans="1:33" x14ac:dyDescent="0.25">
      <c r="A54" s="3" t="s">
        <v>45</v>
      </c>
      <c r="B54" s="3" t="s">
        <v>22</v>
      </c>
      <c r="C54" s="9">
        <v>403.47113692294113</v>
      </c>
      <c r="D54" s="9">
        <v>403.47113692294113</v>
      </c>
      <c r="E54" s="9">
        <v>403.47113692294113</v>
      </c>
      <c r="F54" s="9">
        <v>403.47113692294113</v>
      </c>
      <c r="G54" s="9">
        <v>403.47113692294113</v>
      </c>
      <c r="H54" s="9">
        <v>403.47113692294135</v>
      </c>
      <c r="I54" s="9">
        <v>403.47113692294135</v>
      </c>
      <c r="J54" s="9">
        <v>403.47113692294135</v>
      </c>
      <c r="K54" s="9">
        <v>403.47113692294158</v>
      </c>
      <c r="L54" s="9">
        <v>403.47113692294135</v>
      </c>
      <c r="M54" s="9">
        <v>403.47113692294135</v>
      </c>
      <c r="N54" s="9">
        <v>403.47113692294135</v>
      </c>
      <c r="O54" s="9">
        <v>403.47113692294135</v>
      </c>
      <c r="P54" s="9">
        <v>403.47113692294135</v>
      </c>
      <c r="Q54" s="9">
        <v>403.47113692294135</v>
      </c>
      <c r="R54" s="9">
        <v>403.47113692294135</v>
      </c>
      <c r="S54" s="9">
        <v>403.47113692294135</v>
      </c>
      <c r="T54" s="9">
        <v>403.47113692294135</v>
      </c>
      <c r="U54" s="9">
        <v>403.47113692294135</v>
      </c>
      <c r="V54" s="9">
        <v>403.47113692294135</v>
      </c>
      <c r="W54" s="9">
        <v>403.47113692294135</v>
      </c>
      <c r="X54" s="9">
        <v>403.47113692294135</v>
      </c>
      <c r="Y54" s="9">
        <v>403.47113692294135</v>
      </c>
      <c r="Z54" s="9">
        <v>403.47113692294135</v>
      </c>
      <c r="AA54" s="9">
        <v>403.47113692294135</v>
      </c>
      <c r="AB54" s="9">
        <v>403.47113692294135</v>
      </c>
      <c r="AC54" s="9">
        <v>403.47113692294135</v>
      </c>
      <c r="AD54" s="9">
        <v>403.47113692294135</v>
      </c>
      <c r="AE54" s="9">
        <v>403.47113692294135</v>
      </c>
      <c r="AF54" s="9">
        <v>403.47113692294135</v>
      </c>
      <c r="AG54" s="9">
        <v>403.47113692294135</v>
      </c>
    </row>
    <row r="55" spans="1:33" x14ac:dyDescent="0.25">
      <c r="A55" s="3" t="s">
        <v>46</v>
      </c>
      <c r="B55" s="3" t="s">
        <v>22</v>
      </c>
      <c r="C55" s="9">
        <v>-1.8378119999999996</v>
      </c>
      <c r="D55" s="9">
        <v>-5.1178500000000007</v>
      </c>
      <c r="E55" s="9">
        <v>-6.1540300000000006</v>
      </c>
      <c r="F55" s="9">
        <v>-6.1076299999999986</v>
      </c>
      <c r="G55" s="9">
        <v>-6.3409600000000026</v>
      </c>
      <c r="H55" s="9">
        <v>-6.313600000000001</v>
      </c>
      <c r="I55" s="9">
        <v>-6.3969499999999986</v>
      </c>
      <c r="J55" s="9">
        <v>-6.3413900000000023</v>
      </c>
      <c r="K55" s="9">
        <v>-6.7888699999999993</v>
      </c>
      <c r="L55" s="9">
        <v>-6.2398799999999994</v>
      </c>
      <c r="M55" s="9">
        <v>-6.1190899999999999</v>
      </c>
      <c r="N55" s="9">
        <v>-5.8930500000000006</v>
      </c>
      <c r="O55" s="9">
        <v>-5.3588799999999992</v>
      </c>
      <c r="P55" s="9">
        <v>-4.9362399999999997</v>
      </c>
      <c r="Q55" s="9">
        <v>-4.8532900000000012</v>
      </c>
      <c r="R55" s="9">
        <v>-4.0461600000000004</v>
      </c>
      <c r="S55" s="9">
        <v>-4.4456600000000002</v>
      </c>
      <c r="T55" s="9">
        <v>-4.3453400000000002</v>
      </c>
      <c r="U55" s="9">
        <v>-4.0840100000000028</v>
      </c>
      <c r="V55" s="9">
        <v>-3.9553699999999985</v>
      </c>
      <c r="W55" s="9">
        <v>-4.3671399999999991</v>
      </c>
      <c r="X55" s="9">
        <v>-4.4690199999999969</v>
      </c>
      <c r="Y55" s="9">
        <v>-4.8370300000000022</v>
      </c>
      <c r="Z55" s="9">
        <v>-5.3356600000000007</v>
      </c>
      <c r="AA55" s="9">
        <v>-4.8202700000000007</v>
      </c>
      <c r="AB55" s="9">
        <v>-4.6877599999999973</v>
      </c>
      <c r="AC55" s="9">
        <v>-4.5072699999999983</v>
      </c>
      <c r="AD55" s="9">
        <v>-4.6863399999999977</v>
      </c>
      <c r="AE55" s="9">
        <v>-4.8194399999999966</v>
      </c>
      <c r="AF55" s="9">
        <v>-4.3660499999999978</v>
      </c>
      <c r="AG55" s="9">
        <v>-4.0358099999999979</v>
      </c>
    </row>
    <row r="56" spans="1:33" x14ac:dyDescent="0.25">
      <c r="A56" s="3" t="s">
        <v>20</v>
      </c>
      <c r="B56" s="3" t="s">
        <v>22</v>
      </c>
      <c r="C56" s="9">
        <v>1808.2982186623722</v>
      </c>
      <c r="D56" s="9">
        <v>2237.7355525052008</v>
      </c>
      <c r="E56" s="9">
        <v>2723.6024240459974</v>
      </c>
      <c r="F56" s="9">
        <v>3226.5466494718821</v>
      </c>
      <c r="G56" s="9">
        <v>3732.9575321474294</v>
      </c>
      <c r="H56" s="9">
        <v>4194.0447983815284</v>
      </c>
      <c r="I56" s="9">
        <v>4657.3774900687567</v>
      </c>
      <c r="J56" s="9">
        <v>5098.3954547372759</v>
      </c>
      <c r="K56" s="9">
        <v>5511.7655804826136</v>
      </c>
      <c r="L56" s="9">
        <v>5894.4703584544823</v>
      </c>
      <c r="M56" s="9">
        <v>6230.8420489135551</v>
      </c>
      <c r="N56" s="9">
        <v>6548.4798705859539</v>
      </c>
      <c r="O56" s="9">
        <v>6856.845435266303</v>
      </c>
      <c r="P56" s="9">
        <v>7236.6192384564602</v>
      </c>
      <c r="Q56" s="9">
        <v>7625.5166008711694</v>
      </c>
      <c r="R56" s="9">
        <v>7975.1767248503293</v>
      </c>
      <c r="S56" s="9">
        <v>8261.2264888304107</v>
      </c>
      <c r="T56" s="9">
        <v>8481.4662341781768</v>
      </c>
      <c r="U56" s="9">
        <v>8675.6374378772198</v>
      </c>
      <c r="V56" s="9">
        <v>8787.4002781032686</v>
      </c>
      <c r="W56" s="9">
        <v>8866.1545689033865</v>
      </c>
      <c r="X56" s="9">
        <v>8888.1165655741934</v>
      </c>
      <c r="Y56" s="9">
        <v>8884.9826976899949</v>
      </c>
      <c r="Z56" s="9">
        <v>8908.0288725189421</v>
      </c>
      <c r="AA56" s="9">
        <v>8930.6998911291121</v>
      </c>
      <c r="AB56" s="9">
        <v>8941.9540621141823</v>
      </c>
      <c r="AC56" s="9">
        <v>9044.657464728145</v>
      </c>
      <c r="AD56" s="9">
        <v>9154.4931618055998</v>
      </c>
      <c r="AE56" s="9">
        <v>9255.2069576366448</v>
      </c>
      <c r="AF56" s="9">
        <v>9361.092750803693</v>
      </c>
      <c r="AG56" s="9">
        <v>9463.7814069808592</v>
      </c>
    </row>
    <row r="57" spans="1:33" x14ac:dyDescent="0.25">
      <c r="A57" s="3" t="s">
        <v>21</v>
      </c>
      <c r="B57" s="3" t="s">
        <v>22</v>
      </c>
      <c r="C57" s="9">
        <v>1221.7729693942613</v>
      </c>
      <c r="D57" s="9">
        <v>1607.3467604267739</v>
      </c>
      <c r="E57" s="9">
        <v>2007.5621838778377</v>
      </c>
      <c r="F57" s="9">
        <v>2425.5133137476791</v>
      </c>
      <c r="G57" s="9">
        <v>2843.7182946424514</v>
      </c>
      <c r="H57" s="9">
        <v>3268.5823281516568</v>
      </c>
      <c r="I57" s="9">
        <v>3683.92837180688</v>
      </c>
      <c r="J57" s="9">
        <v>4099.7768848988671</v>
      </c>
      <c r="K57" s="9">
        <v>4494.8787571853572</v>
      </c>
      <c r="L57" s="9">
        <v>4846.3881188131618</v>
      </c>
      <c r="M57" s="9">
        <v>5208.912008052388</v>
      </c>
      <c r="N57" s="9">
        <v>5579.6624845167671</v>
      </c>
      <c r="O57" s="9">
        <v>5948.1656036620034</v>
      </c>
      <c r="P57" s="9">
        <v>6313.7915508040587</v>
      </c>
      <c r="Q57" s="9">
        <v>6657.0835666910707</v>
      </c>
      <c r="R57" s="9">
        <v>7010.1728951403102</v>
      </c>
      <c r="S57" s="9">
        <v>7300.5267958882187</v>
      </c>
      <c r="T57" s="9">
        <v>7575.137167729381</v>
      </c>
      <c r="U57" s="9">
        <v>7834.4989020926887</v>
      </c>
      <c r="V57" s="9">
        <v>8075.3306029770038</v>
      </c>
      <c r="W57" s="9">
        <v>8286.0416458068539</v>
      </c>
      <c r="X57" s="9">
        <v>8431.4084999371335</v>
      </c>
      <c r="Y57" s="9">
        <v>8573.5873783697461</v>
      </c>
      <c r="Z57" s="9">
        <v>8700.9183854442417</v>
      </c>
      <c r="AA57" s="9">
        <v>8819.3058076489742</v>
      </c>
      <c r="AB57" s="9">
        <v>8924.3983511573351</v>
      </c>
      <c r="AC57" s="9">
        <v>9026.892069624555</v>
      </c>
      <c r="AD57" s="9">
        <v>9087.6712808232387</v>
      </c>
      <c r="AE57" s="9">
        <v>9109.000991794248</v>
      </c>
      <c r="AF57" s="9">
        <v>9127.4481303746579</v>
      </c>
      <c r="AG57" s="9">
        <v>9178.3046448921759</v>
      </c>
    </row>
    <row r="75" spans="1:34" ht="18.75" x14ac:dyDescent="0.3">
      <c r="A75" s="6" t="s">
        <v>60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4">
        <v>0</v>
      </c>
    </row>
    <row r="76" spans="1:34" x14ac:dyDescent="0.25">
      <c r="A76" s="1" t="s">
        <v>27</v>
      </c>
      <c r="B76" s="1"/>
      <c r="C76" s="1">
        <v>2020</v>
      </c>
      <c r="D76" s="1">
        <f>C76+1</f>
        <v>2021</v>
      </c>
      <c r="E76" s="1">
        <f t="shared" ref="E76:AG76" si="5">D76+1</f>
        <v>2022</v>
      </c>
      <c r="F76" s="1">
        <f t="shared" si="5"/>
        <v>2023</v>
      </c>
      <c r="G76" s="1">
        <f t="shared" si="5"/>
        <v>2024</v>
      </c>
      <c r="H76" s="1">
        <f t="shared" si="5"/>
        <v>2025</v>
      </c>
      <c r="I76" s="1">
        <f t="shared" si="5"/>
        <v>2026</v>
      </c>
      <c r="J76" s="1">
        <f t="shared" si="5"/>
        <v>2027</v>
      </c>
      <c r="K76" s="1">
        <f t="shared" si="5"/>
        <v>2028</v>
      </c>
      <c r="L76" s="1">
        <f t="shared" si="5"/>
        <v>2029</v>
      </c>
      <c r="M76" s="1">
        <f t="shared" si="5"/>
        <v>2030</v>
      </c>
      <c r="N76" s="1">
        <f t="shared" si="5"/>
        <v>2031</v>
      </c>
      <c r="O76" s="1">
        <f t="shared" si="5"/>
        <v>2032</v>
      </c>
      <c r="P76" s="1">
        <f t="shared" si="5"/>
        <v>2033</v>
      </c>
      <c r="Q76" s="1">
        <f t="shared" si="5"/>
        <v>2034</v>
      </c>
      <c r="R76" s="1">
        <f t="shared" si="5"/>
        <v>2035</v>
      </c>
      <c r="S76" s="1">
        <f t="shared" si="5"/>
        <v>2036</v>
      </c>
      <c r="T76" s="1">
        <f t="shared" si="5"/>
        <v>2037</v>
      </c>
      <c r="U76" s="1">
        <f t="shared" si="5"/>
        <v>2038</v>
      </c>
      <c r="V76" s="1">
        <f t="shared" si="5"/>
        <v>2039</v>
      </c>
      <c r="W76" s="1">
        <f t="shared" si="5"/>
        <v>2040</v>
      </c>
      <c r="X76" s="1">
        <f t="shared" si="5"/>
        <v>2041</v>
      </c>
      <c r="Y76" s="1">
        <f t="shared" si="5"/>
        <v>2042</v>
      </c>
      <c r="Z76" s="1">
        <f t="shared" si="5"/>
        <v>2043</v>
      </c>
      <c r="AA76" s="1">
        <f t="shared" si="5"/>
        <v>2044</v>
      </c>
      <c r="AB76" s="1">
        <f t="shared" si="5"/>
        <v>2045</v>
      </c>
      <c r="AC76" s="1">
        <f t="shared" si="5"/>
        <v>2046</v>
      </c>
      <c r="AD76" s="1">
        <f t="shared" si="5"/>
        <v>2047</v>
      </c>
      <c r="AE76" s="1">
        <f t="shared" si="5"/>
        <v>2048</v>
      </c>
      <c r="AF76" s="1">
        <f t="shared" si="5"/>
        <v>2049</v>
      </c>
      <c r="AG76" s="1">
        <f t="shared" si="5"/>
        <v>2050</v>
      </c>
    </row>
    <row r="77" spans="1:34" x14ac:dyDescent="0.25">
      <c r="A77" s="7" t="s">
        <v>47</v>
      </c>
      <c r="B77" s="7" t="s">
        <v>25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</row>
    <row r="78" spans="1:34" x14ac:dyDescent="0.25">
      <c r="A78" s="7" t="s">
        <v>35</v>
      </c>
      <c r="B78" s="7" t="s">
        <v>25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</row>
    <row r="79" spans="1:34" x14ac:dyDescent="0.25">
      <c r="A79" s="7" t="s">
        <v>36</v>
      </c>
      <c r="B79" s="7" t="s">
        <v>25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</row>
    <row r="80" spans="1:34" x14ac:dyDescent="0.25">
      <c r="A80" s="7" t="s">
        <v>37</v>
      </c>
      <c r="B80" s="7" t="s">
        <v>25</v>
      </c>
      <c r="C80" s="17">
        <v>0</v>
      </c>
      <c r="D80" s="17">
        <v>165.8</v>
      </c>
      <c r="E80" s="17">
        <v>165.8</v>
      </c>
      <c r="F80" s="17">
        <v>165.8</v>
      </c>
      <c r="G80" s="17">
        <v>165.8</v>
      </c>
      <c r="H80" s="17">
        <v>165.8</v>
      </c>
      <c r="I80" s="17">
        <v>165.8</v>
      </c>
      <c r="J80" s="17">
        <v>295</v>
      </c>
      <c r="K80" s="17">
        <v>553.4</v>
      </c>
      <c r="L80" s="17">
        <v>553.4</v>
      </c>
      <c r="M80" s="17">
        <v>553.4</v>
      </c>
      <c r="N80" s="17">
        <v>553.4</v>
      </c>
      <c r="O80" s="17">
        <v>811.8</v>
      </c>
      <c r="P80" s="17">
        <v>811.8</v>
      </c>
      <c r="Q80" s="17">
        <v>1065.7</v>
      </c>
      <c r="R80" s="17">
        <v>1302.7</v>
      </c>
      <c r="S80" s="17">
        <v>1302.7</v>
      </c>
      <c r="T80" s="17">
        <v>1584</v>
      </c>
      <c r="U80" s="17">
        <v>1865.3</v>
      </c>
      <c r="V80" s="17">
        <v>1865.3</v>
      </c>
      <c r="W80" s="17">
        <v>1994.5</v>
      </c>
      <c r="X80" s="17">
        <v>2160.3000000000002</v>
      </c>
      <c r="Y80" s="17">
        <v>2698.5</v>
      </c>
      <c r="Z80" s="17">
        <v>3410.9</v>
      </c>
      <c r="AA80" s="17">
        <v>3813.7000000000003</v>
      </c>
      <c r="AB80" s="17">
        <v>4645.8</v>
      </c>
      <c r="AC80" s="17">
        <v>4645.8</v>
      </c>
      <c r="AD80" s="17">
        <v>5161.4000000000005</v>
      </c>
      <c r="AE80" s="17">
        <v>5442.7000000000007</v>
      </c>
      <c r="AF80" s="17">
        <v>5607.4000000000005</v>
      </c>
      <c r="AG80" s="17">
        <v>5607.4000000000005</v>
      </c>
      <c r="AH80" s="7"/>
    </row>
    <row r="81" spans="1:33" x14ac:dyDescent="0.25">
      <c r="A81" s="7" t="s">
        <v>38</v>
      </c>
      <c r="B81" s="7" t="s">
        <v>25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253.9</v>
      </c>
      <c r="L81" s="17">
        <v>253.9</v>
      </c>
      <c r="M81" s="17">
        <v>253.9</v>
      </c>
      <c r="N81" s="17">
        <v>253.9</v>
      </c>
      <c r="O81" s="17">
        <v>253.9</v>
      </c>
      <c r="P81" s="17">
        <v>253.9</v>
      </c>
      <c r="Q81" s="17">
        <v>253.9</v>
      </c>
      <c r="R81" s="17">
        <v>253.9</v>
      </c>
      <c r="S81" s="17">
        <v>253.9</v>
      </c>
      <c r="T81" s="17">
        <v>419.70000000000005</v>
      </c>
      <c r="U81" s="17">
        <v>419.70000000000005</v>
      </c>
      <c r="V81" s="17">
        <v>419.70000000000005</v>
      </c>
      <c r="W81" s="17">
        <v>656.7</v>
      </c>
      <c r="X81" s="17">
        <v>656.7</v>
      </c>
      <c r="Y81" s="17">
        <v>656.7</v>
      </c>
      <c r="Z81" s="17">
        <v>785.90000000000009</v>
      </c>
      <c r="AA81" s="17">
        <v>1020.2</v>
      </c>
      <c r="AB81" s="17">
        <v>1020.2</v>
      </c>
      <c r="AC81" s="17">
        <v>1020.2</v>
      </c>
      <c r="AD81" s="17">
        <v>1149.4000000000001</v>
      </c>
      <c r="AE81" s="17">
        <v>1149.4000000000001</v>
      </c>
      <c r="AF81" s="17">
        <v>1422.7</v>
      </c>
      <c r="AG81" s="17">
        <v>1696</v>
      </c>
    </row>
    <row r="82" spans="1:33" x14ac:dyDescent="0.25">
      <c r="A82" s="7" t="s">
        <v>39</v>
      </c>
      <c r="B82" s="7" t="s">
        <v>25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</row>
    <row r="83" spans="1:33" x14ac:dyDescent="0.25">
      <c r="A83" s="7" t="s">
        <v>40</v>
      </c>
      <c r="B83" s="7" t="s">
        <v>25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</row>
    <row r="84" spans="1:33" x14ac:dyDescent="0.25">
      <c r="A84" s="7" t="s">
        <v>41</v>
      </c>
      <c r="B84" s="7" t="s">
        <v>25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</row>
    <row r="85" spans="1:33" x14ac:dyDescent="0.25">
      <c r="A85" s="7" t="s">
        <v>42</v>
      </c>
      <c r="B85" s="7" t="s">
        <v>25</v>
      </c>
      <c r="C85" s="17">
        <v>184.36199999999997</v>
      </c>
      <c r="D85" s="17">
        <v>184.36199999999997</v>
      </c>
      <c r="E85" s="17">
        <v>184.36199999999997</v>
      </c>
      <c r="F85" s="17">
        <v>184.36199999999997</v>
      </c>
      <c r="G85" s="17">
        <v>184.36199999999997</v>
      </c>
      <c r="H85" s="17">
        <v>184.36199999999997</v>
      </c>
      <c r="I85" s="17">
        <v>184.36199999999997</v>
      </c>
      <c r="J85" s="17">
        <v>184.36199999999997</v>
      </c>
      <c r="K85" s="17">
        <v>184.36199999999997</v>
      </c>
      <c r="L85" s="17">
        <v>184.36199999999997</v>
      </c>
      <c r="M85" s="17">
        <v>184.36199999999997</v>
      </c>
      <c r="N85" s="17">
        <v>184.36199999999997</v>
      </c>
      <c r="O85" s="17">
        <v>184.36199999999997</v>
      </c>
      <c r="P85" s="17">
        <v>184.36199999999997</v>
      </c>
      <c r="Q85" s="17">
        <v>184.36199999999997</v>
      </c>
      <c r="R85" s="17">
        <v>184.36199999999997</v>
      </c>
      <c r="S85" s="17">
        <v>184.36199999999997</v>
      </c>
      <c r="T85" s="17">
        <v>184.36199999999997</v>
      </c>
      <c r="U85" s="17">
        <v>184.36199999999997</v>
      </c>
      <c r="V85" s="17">
        <v>184.36199999999997</v>
      </c>
      <c r="W85" s="17">
        <v>184.36199999999997</v>
      </c>
      <c r="X85" s="17">
        <v>184.36199999999997</v>
      </c>
      <c r="Y85" s="17">
        <v>184.36199999999997</v>
      </c>
      <c r="Z85" s="17">
        <v>184.36199999999997</v>
      </c>
      <c r="AA85" s="17">
        <v>184.36199999999997</v>
      </c>
      <c r="AB85" s="17">
        <v>184.36199999999997</v>
      </c>
      <c r="AC85" s="17">
        <v>184.36199999999997</v>
      </c>
      <c r="AD85" s="17">
        <v>184.36199999999997</v>
      </c>
      <c r="AE85" s="17">
        <v>184.36199999999997</v>
      </c>
      <c r="AF85" s="17">
        <v>184.36199999999997</v>
      </c>
      <c r="AG85" s="17">
        <v>184.36199999999997</v>
      </c>
    </row>
    <row r="86" spans="1:33" x14ac:dyDescent="0.25">
      <c r="A86" s="7" t="s">
        <v>43</v>
      </c>
      <c r="B86" s="7" t="s">
        <v>25</v>
      </c>
      <c r="C86" s="17">
        <v>5794.2435900911332</v>
      </c>
      <c r="D86" s="17">
        <v>5794.2435900911332</v>
      </c>
      <c r="E86" s="17">
        <v>5794.2435900911332</v>
      </c>
      <c r="F86" s="17">
        <v>5794.2435900911332</v>
      </c>
      <c r="G86" s="17">
        <v>5794.2435900911332</v>
      </c>
      <c r="H86" s="17">
        <v>5794.2435900911332</v>
      </c>
      <c r="I86" s="17">
        <v>5794.2435900911332</v>
      </c>
      <c r="J86" s="17">
        <v>5794.2435900911332</v>
      </c>
      <c r="K86" s="17">
        <v>5794.2435900911332</v>
      </c>
      <c r="L86" s="17">
        <v>5794.2435900911332</v>
      </c>
      <c r="M86" s="17">
        <v>5794.2435900911332</v>
      </c>
      <c r="N86" s="17">
        <v>5794.2435900911332</v>
      </c>
      <c r="O86" s="17">
        <v>5794.2435900911332</v>
      </c>
      <c r="P86" s="17">
        <v>5794.2435900911332</v>
      </c>
      <c r="Q86" s="17">
        <v>5794.2435900911332</v>
      </c>
      <c r="R86" s="17">
        <v>5794.2435900911332</v>
      </c>
      <c r="S86" s="17">
        <v>5794.2435900911332</v>
      </c>
      <c r="T86" s="17">
        <v>5794.2435900911332</v>
      </c>
      <c r="U86" s="17">
        <v>5794.2435900911332</v>
      </c>
      <c r="V86" s="17">
        <v>5794.2435900911332</v>
      </c>
      <c r="W86" s="17">
        <v>5794.2435900911332</v>
      </c>
      <c r="X86" s="17">
        <v>5794.2435900911332</v>
      </c>
      <c r="Y86" s="17">
        <v>5794.2435900911332</v>
      </c>
      <c r="Z86" s="17">
        <v>5794.2435900911332</v>
      </c>
      <c r="AA86" s="17">
        <v>5794.2435900911332</v>
      </c>
      <c r="AB86" s="17">
        <v>5794.2435900911332</v>
      </c>
      <c r="AC86" s="17">
        <v>5794.2435900911332</v>
      </c>
      <c r="AD86" s="17">
        <v>5794.2435900911332</v>
      </c>
      <c r="AE86" s="17">
        <v>5794.2435900911332</v>
      </c>
      <c r="AF86" s="17">
        <v>5794.2435900911332</v>
      </c>
      <c r="AG86" s="17">
        <v>5794.2435900911332</v>
      </c>
    </row>
    <row r="87" spans="1:33" x14ac:dyDescent="0.25">
      <c r="A87" s="7" t="s">
        <v>44</v>
      </c>
      <c r="B87" s="7" t="s">
        <v>25</v>
      </c>
      <c r="C87" s="17">
        <v>238.82</v>
      </c>
      <c r="D87" s="17">
        <v>248.82</v>
      </c>
      <c r="E87" s="17">
        <v>248.82</v>
      </c>
      <c r="F87" s="17">
        <v>248.82</v>
      </c>
      <c r="G87" s="17">
        <v>248.82</v>
      </c>
      <c r="H87" s="17">
        <v>266.32</v>
      </c>
      <c r="I87" s="17">
        <v>283.82</v>
      </c>
      <c r="J87" s="17">
        <v>298.91660000000002</v>
      </c>
      <c r="K87" s="17">
        <v>314.86610000000002</v>
      </c>
      <c r="L87" s="17">
        <v>316.74550000000005</v>
      </c>
      <c r="M87" s="17">
        <v>318.9889</v>
      </c>
      <c r="N87" s="17">
        <v>320.2056</v>
      </c>
      <c r="O87" s="17">
        <v>320.2056</v>
      </c>
      <c r="P87" s="17">
        <v>320.2056</v>
      </c>
      <c r="Q87" s="17">
        <v>320.2056</v>
      </c>
      <c r="R87" s="17">
        <v>320.2056</v>
      </c>
      <c r="S87" s="17">
        <v>320.2056</v>
      </c>
      <c r="T87" s="17">
        <v>320.2056</v>
      </c>
      <c r="U87" s="17">
        <v>320.2056</v>
      </c>
      <c r="V87" s="17">
        <v>320.2056</v>
      </c>
      <c r="W87" s="17">
        <v>320.2056</v>
      </c>
      <c r="X87" s="17">
        <v>320.2056</v>
      </c>
      <c r="Y87" s="17">
        <v>320.2056</v>
      </c>
      <c r="Z87" s="17">
        <v>320.2056</v>
      </c>
      <c r="AA87" s="17">
        <v>320.2056</v>
      </c>
      <c r="AB87" s="17">
        <v>320.2056</v>
      </c>
      <c r="AC87" s="17">
        <v>320.2056</v>
      </c>
      <c r="AD87" s="17">
        <v>320.2056</v>
      </c>
      <c r="AE87" s="17">
        <v>320.2056</v>
      </c>
      <c r="AF87" s="17">
        <v>320.2056</v>
      </c>
      <c r="AG87" s="17">
        <v>320.2056</v>
      </c>
    </row>
    <row r="88" spans="1:33" x14ac:dyDescent="0.25">
      <c r="A88" s="7" t="s">
        <v>45</v>
      </c>
      <c r="B88" s="7" t="s">
        <v>25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</row>
    <row r="89" spans="1:33" x14ac:dyDescent="0.25">
      <c r="A89" s="7" t="s">
        <v>46</v>
      </c>
      <c r="B89" s="7" t="s">
        <v>25</v>
      </c>
      <c r="C89" s="17">
        <v>2.5</v>
      </c>
      <c r="D89" s="17">
        <v>5</v>
      </c>
      <c r="E89" s="17">
        <v>5</v>
      </c>
      <c r="F89" s="17">
        <v>5</v>
      </c>
      <c r="G89" s="17">
        <v>5</v>
      </c>
      <c r="H89" s="17">
        <v>5</v>
      </c>
      <c r="I89" s="17">
        <v>5</v>
      </c>
      <c r="J89" s="17">
        <v>5</v>
      </c>
      <c r="K89" s="17">
        <v>5</v>
      </c>
      <c r="L89" s="17">
        <v>5</v>
      </c>
      <c r="M89" s="17">
        <v>5</v>
      </c>
      <c r="N89" s="17">
        <v>5</v>
      </c>
      <c r="O89" s="17">
        <v>5</v>
      </c>
      <c r="P89" s="17">
        <v>5</v>
      </c>
      <c r="Q89" s="17">
        <v>5</v>
      </c>
      <c r="R89" s="17">
        <v>5</v>
      </c>
      <c r="S89" s="17">
        <v>5</v>
      </c>
      <c r="T89" s="17">
        <v>5</v>
      </c>
      <c r="U89" s="17">
        <v>5</v>
      </c>
      <c r="V89" s="17">
        <v>5</v>
      </c>
      <c r="W89" s="17">
        <v>5</v>
      </c>
      <c r="X89" s="17">
        <v>5</v>
      </c>
      <c r="Y89" s="17">
        <v>5</v>
      </c>
      <c r="Z89" s="17">
        <v>5</v>
      </c>
      <c r="AA89" s="17">
        <v>5</v>
      </c>
      <c r="AB89" s="17">
        <v>5</v>
      </c>
      <c r="AC89" s="17">
        <v>5</v>
      </c>
      <c r="AD89" s="17">
        <v>5</v>
      </c>
      <c r="AE89" s="17">
        <v>5</v>
      </c>
      <c r="AF89" s="17">
        <v>5</v>
      </c>
      <c r="AG89" s="17">
        <v>5</v>
      </c>
    </row>
    <row r="90" spans="1:33" x14ac:dyDescent="0.25">
      <c r="A90" s="7" t="s">
        <v>20</v>
      </c>
      <c r="B90" s="7" t="s">
        <v>25</v>
      </c>
      <c r="C90" s="17">
        <v>3297.0365511489954</v>
      </c>
      <c r="D90" s="17">
        <v>3905.721005092425</v>
      </c>
      <c r="E90" s="17">
        <v>4519.4470373738777</v>
      </c>
      <c r="F90" s="17">
        <v>5124.6718032221643</v>
      </c>
      <c r="G90" s="17">
        <v>5706.3485041923786</v>
      </c>
      <c r="H90" s="17">
        <v>6252.1864858503131</v>
      </c>
      <c r="I90" s="17">
        <v>6761.190725005762</v>
      </c>
      <c r="J90" s="17">
        <v>7235.8803957012015</v>
      </c>
      <c r="K90" s="17">
        <v>7679.3499458689575</v>
      </c>
      <c r="L90" s="17">
        <v>8123.564368100836</v>
      </c>
      <c r="M90" s="17">
        <v>8524.7073420463203</v>
      </c>
      <c r="N90" s="17">
        <v>8900.9338910661936</v>
      </c>
      <c r="O90" s="17">
        <v>9272.9705264225904</v>
      </c>
      <c r="P90" s="17">
        <v>9704.6784894578832</v>
      </c>
      <c r="Q90" s="17">
        <v>10136.151393749311</v>
      </c>
      <c r="R90" s="17">
        <v>10532.121060412224</v>
      </c>
      <c r="S90" s="17">
        <v>10890.786827194961</v>
      </c>
      <c r="T90" s="17">
        <v>11201.715592817547</v>
      </c>
      <c r="U90" s="17">
        <v>11493.487936229734</v>
      </c>
      <c r="V90" s="17">
        <v>11724.64710077549</v>
      </c>
      <c r="W90" s="17">
        <v>11935.229109648833</v>
      </c>
      <c r="X90" s="17">
        <v>12102.489143730383</v>
      </c>
      <c r="Y90" s="17">
        <v>12261.428024880212</v>
      </c>
      <c r="Z90" s="17">
        <v>12445.870079487062</v>
      </c>
      <c r="AA90" s="17">
        <v>12636.931878607722</v>
      </c>
      <c r="AB90" s="17">
        <v>12821.029546336356</v>
      </c>
      <c r="AC90" s="17">
        <v>13074.161438789377</v>
      </c>
      <c r="AD90" s="17">
        <v>13336.435560229655</v>
      </c>
      <c r="AE90" s="17">
        <v>13600.736328301855</v>
      </c>
      <c r="AF90" s="17">
        <v>13872.542120687418</v>
      </c>
      <c r="AG90" s="17">
        <v>14134.76242394254</v>
      </c>
    </row>
    <row r="91" spans="1:33" x14ac:dyDescent="0.25">
      <c r="A91" s="7" t="s">
        <v>21</v>
      </c>
      <c r="B91" s="7" t="s">
        <v>25</v>
      </c>
      <c r="C91" s="17">
        <v>1622.0827929406648</v>
      </c>
      <c r="D91" s="17">
        <v>2127.4136044969255</v>
      </c>
      <c r="E91" s="17">
        <v>2638.7351668707283</v>
      </c>
      <c r="F91" s="17">
        <v>3152.2818019788679</v>
      </c>
      <c r="G91" s="17">
        <v>3668.0982969606703</v>
      </c>
      <c r="H91" s="17">
        <v>4181.7440820100883</v>
      </c>
      <c r="I91" s="17">
        <v>4691.3689741865655</v>
      </c>
      <c r="J91" s="17">
        <v>5195.7701041262362</v>
      </c>
      <c r="K91" s="17">
        <v>5687.2441335452695</v>
      </c>
      <c r="L91" s="17">
        <v>6169.5377019402713</v>
      </c>
      <c r="M91" s="17">
        <v>6639.5619865849221</v>
      </c>
      <c r="N91" s="17">
        <v>7101.7963872104947</v>
      </c>
      <c r="O91" s="17">
        <v>7557.5269465646388</v>
      </c>
      <c r="P91" s="17">
        <v>8011.5938537959273</v>
      </c>
      <c r="Q91" s="17">
        <v>8452.5916363362267</v>
      </c>
      <c r="R91" s="17">
        <v>8881.2429031347619</v>
      </c>
      <c r="S91" s="17">
        <v>9283.0287725517719</v>
      </c>
      <c r="T91" s="17">
        <v>9668.8928301599317</v>
      </c>
      <c r="U91" s="17">
        <v>10041.984494715003</v>
      </c>
      <c r="V91" s="17">
        <v>10398.78155120311</v>
      </c>
      <c r="W91" s="17">
        <v>10730.637671171367</v>
      </c>
      <c r="X91" s="17">
        <v>11016.322474697759</v>
      </c>
      <c r="Y91" s="17">
        <v>11301.866268793752</v>
      </c>
      <c r="Z91" s="17">
        <v>11578.593412960436</v>
      </c>
      <c r="AA91" s="17">
        <v>11851.017751139547</v>
      </c>
      <c r="AB91" s="17">
        <v>12108.487181113864</v>
      </c>
      <c r="AC91" s="17">
        <v>12368.521035705478</v>
      </c>
      <c r="AD91" s="17">
        <v>12601.324557293708</v>
      </c>
      <c r="AE91" s="17">
        <v>12807.167886123647</v>
      </c>
      <c r="AF91" s="17">
        <v>13015.751882236438</v>
      </c>
      <c r="AG91" s="17">
        <v>13219.70298476975</v>
      </c>
    </row>
    <row r="93" spans="1:33" x14ac:dyDescent="0.25">
      <c r="A93" s="1" t="s">
        <v>28</v>
      </c>
      <c r="B93" s="1"/>
      <c r="C93" s="1">
        <f>C76</f>
        <v>2020</v>
      </c>
      <c r="D93" s="1">
        <f t="shared" ref="D93:AG93" si="6">D76</f>
        <v>2021</v>
      </c>
      <c r="E93" s="1">
        <f t="shared" si="6"/>
        <v>2022</v>
      </c>
      <c r="F93" s="1">
        <f t="shared" si="6"/>
        <v>2023</v>
      </c>
      <c r="G93" s="1">
        <f t="shared" si="6"/>
        <v>2024</v>
      </c>
      <c r="H93" s="1">
        <f t="shared" si="6"/>
        <v>2025</v>
      </c>
      <c r="I93" s="1">
        <f t="shared" si="6"/>
        <v>2026</v>
      </c>
      <c r="J93" s="1">
        <f t="shared" si="6"/>
        <v>2027</v>
      </c>
      <c r="K93" s="1">
        <f t="shared" si="6"/>
        <v>2028</v>
      </c>
      <c r="L93" s="1">
        <f t="shared" si="6"/>
        <v>2029</v>
      </c>
      <c r="M93" s="1">
        <f t="shared" si="6"/>
        <v>2030</v>
      </c>
      <c r="N93" s="1">
        <f t="shared" si="6"/>
        <v>2031</v>
      </c>
      <c r="O93" s="1">
        <f t="shared" si="6"/>
        <v>2032</v>
      </c>
      <c r="P93" s="1">
        <f t="shared" si="6"/>
        <v>2033</v>
      </c>
      <c r="Q93" s="1">
        <f t="shared" si="6"/>
        <v>2034</v>
      </c>
      <c r="R93" s="1">
        <f t="shared" si="6"/>
        <v>2035</v>
      </c>
      <c r="S93" s="1">
        <f t="shared" si="6"/>
        <v>2036</v>
      </c>
      <c r="T93" s="1">
        <f t="shared" si="6"/>
        <v>2037</v>
      </c>
      <c r="U93" s="1">
        <f t="shared" si="6"/>
        <v>2038</v>
      </c>
      <c r="V93" s="1">
        <f t="shared" si="6"/>
        <v>2039</v>
      </c>
      <c r="W93" s="1">
        <f t="shared" si="6"/>
        <v>2040</v>
      </c>
      <c r="X93" s="1">
        <f t="shared" si="6"/>
        <v>2041</v>
      </c>
      <c r="Y93" s="1">
        <f t="shared" si="6"/>
        <v>2042</v>
      </c>
      <c r="Z93" s="1">
        <f t="shared" si="6"/>
        <v>2043</v>
      </c>
      <c r="AA93" s="1">
        <f t="shared" si="6"/>
        <v>2044</v>
      </c>
      <c r="AB93" s="1">
        <f t="shared" si="6"/>
        <v>2045</v>
      </c>
      <c r="AC93" s="1">
        <f t="shared" si="6"/>
        <v>2046</v>
      </c>
      <c r="AD93" s="1">
        <f t="shared" si="6"/>
        <v>2047</v>
      </c>
      <c r="AE93" s="1">
        <f t="shared" si="6"/>
        <v>2048</v>
      </c>
      <c r="AF93" s="1">
        <f t="shared" si="6"/>
        <v>2049</v>
      </c>
      <c r="AG93" s="1">
        <f t="shared" si="6"/>
        <v>2050</v>
      </c>
    </row>
    <row r="94" spans="1:33" x14ac:dyDescent="0.25">
      <c r="A94" s="3" t="s">
        <v>34</v>
      </c>
      <c r="B94" s="3" t="s">
        <v>25</v>
      </c>
      <c r="C94" s="17">
        <v>3032.73</v>
      </c>
      <c r="D94" s="17">
        <v>3559.13</v>
      </c>
      <c r="E94" s="17">
        <v>3559.13</v>
      </c>
      <c r="F94" s="17">
        <v>3559.13</v>
      </c>
      <c r="G94" s="17">
        <v>3746.33</v>
      </c>
      <c r="H94" s="17">
        <v>3928.73</v>
      </c>
      <c r="I94" s="17">
        <v>3928.73</v>
      </c>
      <c r="J94" s="17">
        <v>3928.73</v>
      </c>
      <c r="K94" s="17">
        <v>4131.29</v>
      </c>
      <c r="L94" s="17">
        <v>4333.8500000000004</v>
      </c>
      <c r="M94" s="17">
        <v>4333.8500000000004</v>
      </c>
      <c r="N94" s="17">
        <v>4333.8500000000004</v>
      </c>
      <c r="O94" s="17">
        <v>4545.05</v>
      </c>
      <c r="P94" s="17">
        <v>4545.05</v>
      </c>
      <c r="Q94" s="17">
        <v>4545.05</v>
      </c>
      <c r="R94" s="17">
        <v>4545.05</v>
      </c>
      <c r="S94" s="17">
        <v>4545.05</v>
      </c>
      <c r="T94" s="17">
        <v>4545.05</v>
      </c>
      <c r="U94" s="17">
        <v>4545.05</v>
      </c>
      <c r="V94" s="17">
        <v>4545.05</v>
      </c>
      <c r="W94" s="17">
        <v>4545.05</v>
      </c>
      <c r="X94" s="17">
        <v>4545.05</v>
      </c>
      <c r="Y94" s="17">
        <v>4545.05</v>
      </c>
      <c r="Z94" s="17">
        <v>4545.05</v>
      </c>
      <c r="AA94" s="17">
        <v>4545.05</v>
      </c>
      <c r="AB94" s="17">
        <v>4545.05</v>
      </c>
      <c r="AC94" s="17">
        <v>4545.05</v>
      </c>
      <c r="AD94" s="17">
        <v>4545.05</v>
      </c>
      <c r="AE94" s="17">
        <v>4545.05</v>
      </c>
      <c r="AF94" s="17">
        <v>4545.05</v>
      </c>
      <c r="AG94" s="17">
        <v>4545.05</v>
      </c>
    </row>
    <row r="95" spans="1:33" x14ac:dyDescent="0.25">
      <c r="A95" s="3" t="s">
        <v>35</v>
      </c>
      <c r="B95" s="3" t="s">
        <v>25</v>
      </c>
      <c r="C95" s="17">
        <v>744.64639999999997</v>
      </c>
      <c r="D95" s="17">
        <v>744.64639999999997</v>
      </c>
      <c r="E95" s="17">
        <v>744.64639999999997</v>
      </c>
      <c r="F95" s="17">
        <v>744.64639999999997</v>
      </c>
      <c r="G95" s="17">
        <v>744.64639999999997</v>
      </c>
      <c r="H95" s="17">
        <v>744.64639999999997</v>
      </c>
      <c r="I95" s="17">
        <v>744.64639999999997</v>
      </c>
      <c r="J95" s="17">
        <v>744.64639999999997</v>
      </c>
      <c r="K95" s="17">
        <v>744.64639999999997</v>
      </c>
      <c r="L95" s="17">
        <v>744.64639999999997</v>
      </c>
      <c r="M95" s="17">
        <v>744.64639999999997</v>
      </c>
      <c r="N95" s="17">
        <v>744.64639999999997</v>
      </c>
      <c r="O95" s="17">
        <v>1065.9104</v>
      </c>
      <c r="P95" s="17">
        <v>1387.1743999999999</v>
      </c>
      <c r="Q95" s="17">
        <v>1712.3023999999998</v>
      </c>
      <c r="R95" s="17">
        <v>2044.4223999999999</v>
      </c>
      <c r="S95" s="17">
        <v>2394.0223999999998</v>
      </c>
      <c r="T95" s="17">
        <v>2762.0223999999998</v>
      </c>
      <c r="U95" s="17">
        <v>3130.0223999999998</v>
      </c>
      <c r="V95" s="17">
        <v>3498.0223999999998</v>
      </c>
      <c r="W95" s="17">
        <v>3498.0223999999998</v>
      </c>
      <c r="X95" s="17">
        <v>3498.0223999999998</v>
      </c>
      <c r="Y95" s="17">
        <v>3498.0223999999998</v>
      </c>
      <c r="Z95" s="17">
        <v>3498.0223999999998</v>
      </c>
      <c r="AA95" s="17">
        <v>3498.0223999999998</v>
      </c>
      <c r="AB95" s="17">
        <v>3498.0223999999998</v>
      </c>
      <c r="AC95" s="17">
        <v>3498.0223999999998</v>
      </c>
      <c r="AD95" s="17">
        <v>3498.0223999999998</v>
      </c>
      <c r="AE95" s="17">
        <v>3498.0223999999998</v>
      </c>
      <c r="AF95" s="17">
        <v>3498.0223999999998</v>
      </c>
      <c r="AG95" s="17">
        <v>3498.0223999999998</v>
      </c>
    </row>
    <row r="96" spans="1:33" x14ac:dyDescent="0.25">
      <c r="A96" s="3" t="s">
        <v>36</v>
      </c>
      <c r="B96" s="3" t="s">
        <v>25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7">
        <v>0</v>
      </c>
      <c r="AE96" s="17">
        <v>0</v>
      </c>
      <c r="AF96" s="17">
        <v>0</v>
      </c>
      <c r="AG96" s="17">
        <v>0</v>
      </c>
    </row>
    <row r="97" spans="1:33" x14ac:dyDescent="0.25">
      <c r="A97" s="3" t="s">
        <v>37</v>
      </c>
      <c r="B97" s="3" t="s">
        <v>25</v>
      </c>
      <c r="C97" s="17">
        <v>50.287100000000002</v>
      </c>
      <c r="D97" s="17">
        <v>115.9571</v>
      </c>
      <c r="E97" s="17">
        <v>115.9571</v>
      </c>
      <c r="F97" s="17">
        <v>115.9571</v>
      </c>
      <c r="G97" s="17">
        <v>115.9571</v>
      </c>
      <c r="H97" s="17">
        <v>115.9571</v>
      </c>
      <c r="I97" s="17">
        <v>115.9571</v>
      </c>
      <c r="J97" s="17">
        <v>115.9571</v>
      </c>
      <c r="K97" s="17">
        <v>115.9571</v>
      </c>
      <c r="L97" s="17">
        <v>115.9571</v>
      </c>
      <c r="M97" s="17">
        <v>115.9571</v>
      </c>
      <c r="N97" s="17">
        <v>115.9571</v>
      </c>
      <c r="O97" s="17">
        <v>314.47950000000003</v>
      </c>
      <c r="P97" s="17">
        <v>843.39453000000015</v>
      </c>
      <c r="Q97" s="17">
        <v>938.92453000000012</v>
      </c>
      <c r="R97" s="17">
        <v>1009.5789300000001</v>
      </c>
      <c r="S97" s="17">
        <v>1080.23333</v>
      </c>
      <c r="T97" s="17">
        <v>1080.23333</v>
      </c>
      <c r="U97" s="17">
        <v>1080.23333</v>
      </c>
      <c r="V97" s="17">
        <v>1080.23333</v>
      </c>
      <c r="W97" s="17">
        <v>1216.7871299999999</v>
      </c>
      <c r="X97" s="17">
        <v>1353.3409299999998</v>
      </c>
      <c r="Y97" s="17">
        <v>1733.43093</v>
      </c>
      <c r="Z97" s="17">
        <v>2005.0619299999998</v>
      </c>
      <c r="AA97" s="17">
        <v>2103.58493</v>
      </c>
      <c r="AB97" s="17">
        <v>2193.1349300000002</v>
      </c>
      <c r="AC97" s="17">
        <v>2193.1349300000002</v>
      </c>
      <c r="AD97" s="17">
        <v>2193.1349300000002</v>
      </c>
      <c r="AE97" s="17">
        <v>2193.1349300000002</v>
      </c>
      <c r="AF97" s="17">
        <v>2193.1349300000002</v>
      </c>
      <c r="AG97" s="17">
        <v>2193.1349300000002</v>
      </c>
    </row>
    <row r="98" spans="1:33" x14ac:dyDescent="0.25">
      <c r="A98" s="3" t="s">
        <v>38</v>
      </c>
      <c r="B98" s="3" t="s">
        <v>25</v>
      </c>
      <c r="C98" s="17">
        <v>1889.4991999999997</v>
      </c>
      <c r="D98" s="17">
        <v>1889.4991999999997</v>
      </c>
      <c r="E98" s="17">
        <v>2352.1191999999996</v>
      </c>
      <c r="F98" s="17">
        <v>2352.1191999999996</v>
      </c>
      <c r="G98" s="17">
        <v>2352.1191999999996</v>
      </c>
      <c r="H98" s="17">
        <v>2352.1191999999996</v>
      </c>
      <c r="I98" s="17">
        <v>2352.1191999999996</v>
      </c>
      <c r="J98" s="17">
        <v>2352.1191999999996</v>
      </c>
      <c r="K98" s="17">
        <v>2352.1191999999996</v>
      </c>
      <c r="L98" s="17">
        <v>2352.1191999999996</v>
      </c>
      <c r="M98" s="17">
        <v>2352.1191999999996</v>
      </c>
      <c r="N98" s="17">
        <v>2352.1191999999996</v>
      </c>
      <c r="O98" s="17">
        <v>2352.1191999999996</v>
      </c>
      <c r="P98" s="17">
        <v>2352.1191999999996</v>
      </c>
      <c r="Q98" s="17">
        <v>2352.1191999999996</v>
      </c>
      <c r="R98" s="17">
        <v>2352.1191999999996</v>
      </c>
      <c r="S98" s="17">
        <v>2352.1191999999996</v>
      </c>
      <c r="T98" s="17">
        <v>2352.1191999999996</v>
      </c>
      <c r="U98" s="17">
        <v>2352.1191999999996</v>
      </c>
      <c r="V98" s="17">
        <v>2352.1191999999996</v>
      </c>
      <c r="W98" s="17">
        <v>2352.1191999999996</v>
      </c>
      <c r="X98" s="17">
        <v>2352.1191999999996</v>
      </c>
      <c r="Y98" s="17">
        <v>2352.1191999999996</v>
      </c>
      <c r="Z98" s="17">
        <v>2352.1191999999996</v>
      </c>
      <c r="AA98" s="17">
        <v>2352.1191999999996</v>
      </c>
      <c r="AB98" s="17">
        <v>2352.1191999999996</v>
      </c>
      <c r="AC98" s="17">
        <v>2352.1191999999996</v>
      </c>
      <c r="AD98" s="17">
        <v>2352.1191999999996</v>
      </c>
      <c r="AE98" s="17">
        <v>2352.1191999999996</v>
      </c>
      <c r="AF98" s="17">
        <v>2352.1191999999996</v>
      </c>
      <c r="AG98" s="17">
        <v>2352.1191999999996</v>
      </c>
    </row>
    <row r="99" spans="1:33" x14ac:dyDescent="0.25">
      <c r="A99" s="3" t="s">
        <v>39</v>
      </c>
      <c r="B99" s="3" t="s">
        <v>25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0</v>
      </c>
      <c r="Z99" s="17">
        <v>0</v>
      </c>
      <c r="AA99" s="17">
        <v>0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</row>
    <row r="100" spans="1:33" x14ac:dyDescent="0.25">
      <c r="A100" s="3" t="s">
        <v>40</v>
      </c>
      <c r="B100" s="3" t="s">
        <v>25</v>
      </c>
      <c r="C100" s="17">
        <v>450.58499999999998</v>
      </c>
      <c r="D100" s="17">
        <v>1666.585</v>
      </c>
      <c r="E100" s="17">
        <v>1666.585</v>
      </c>
      <c r="F100" s="17">
        <v>1666.585</v>
      </c>
      <c r="G100" s="17">
        <v>1666.585</v>
      </c>
      <c r="H100" s="17">
        <v>1666.585</v>
      </c>
      <c r="I100" s="17">
        <v>1666.585</v>
      </c>
      <c r="J100" s="17">
        <v>1666.585</v>
      </c>
      <c r="K100" s="17">
        <v>1666.585</v>
      </c>
      <c r="L100" s="17">
        <v>1666.585</v>
      </c>
      <c r="M100" s="17">
        <v>1666.585</v>
      </c>
      <c r="N100" s="17">
        <v>1666.585</v>
      </c>
      <c r="O100" s="17">
        <v>1666.585</v>
      </c>
      <c r="P100" s="17">
        <v>1666.585</v>
      </c>
      <c r="Q100" s="17">
        <v>1666.585</v>
      </c>
      <c r="R100" s="17">
        <v>1666.585</v>
      </c>
      <c r="S100" s="17">
        <v>1666.585</v>
      </c>
      <c r="T100" s="17">
        <v>1666.585</v>
      </c>
      <c r="U100" s="17">
        <v>1666.585</v>
      </c>
      <c r="V100" s="17">
        <v>1666.585</v>
      </c>
      <c r="W100" s="17">
        <v>1666.585</v>
      </c>
      <c r="X100" s="17">
        <v>1666.585</v>
      </c>
      <c r="Y100" s="17">
        <v>1666.585</v>
      </c>
      <c r="Z100" s="17">
        <v>1666.585</v>
      </c>
      <c r="AA100" s="17">
        <v>1666.585</v>
      </c>
      <c r="AB100" s="17">
        <v>1666.585</v>
      </c>
      <c r="AC100" s="17">
        <v>1666.585</v>
      </c>
      <c r="AD100" s="17">
        <v>1666.585</v>
      </c>
      <c r="AE100" s="17">
        <v>1666.585</v>
      </c>
      <c r="AF100" s="17">
        <v>1666.585</v>
      </c>
      <c r="AG100" s="17">
        <v>1666.585</v>
      </c>
    </row>
    <row r="101" spans="1:33" x14ac:dyDescent="0.25">
      <c r="C101" s="9"/>
    </row>
    <row r="102" spans="1:33" x14ac:dyDescent="0.25">
      <c r="C102" s="9"/>
    </row>
    <row r="103" spans="1:33" x14ac:dyDescent="0.25">
      <c r="C103" s="9"/>
    </row>
    <row r="104" spans="1:33" x14ac:dyDescent="0.25">
      <c r="C104" s="9"/>
    </row>
    <row r="105" spans="1:33" x14ac:dyDescent="0.25">
      <c r="C105" s="9"/>
    </row>
    <row r="106" spans="1:33" x14ac:dyDescent="0.25">
      <c r="C106" s="9"/>
    </row>
    <row r="107" spans="1:33" x14ac:dyDescent="0.25">
      <c r="C107" s="9"/>
    </row>
    <row r="108" spans="1:33" x14ac:dyDescent="0.25">
      <c r="C108" s="9"/>
    </row>
    <row r="109" spans="1:33" x14ac:dyDescent="0.25">
      <c r="C109" s="9"/>
    </row>
    <row r="118" spans="1:33" ht="18.75" x14ac:dyDescent="0.3">
      <c r="A118" s="6" t="s">
        <v>55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4">
        <v>0</v>
      </c>
    </row>
    <row r="119" spans="1:33" x14ac:dyDescent="0.25">
      <c r="A119" s="1" t="s">
        <v>2</v>
      </c>
      <c r="B119" s="1"/>
      <c r="C119" s="1">
        <f>C93</f>
        <v>2020</v>
      </c>
      <c r="D119" s="1">
        <f t="shared" ref="D119:AG119" si="7">D93</f>
        <v>2021</v>
      </c>
      <c r="E119" s="1">
        <f t="shared" si="7"/>
        <v>2022</v>
      </c>
      <c r="F119" s="1">
        <f t="shared" si="7"/>
        <v>2023</v>
      </c>
      <c r="G119" s="1">
        <f t="shared" si="7"/>
        <v>2024</v>
      </c>
      <c r="H119" s="1">
        <f t="shared" si="7"/>
        <v>2025</v>
      </c>
      <c r="I119" s="1">
        <f t="shared" si="7"/>
        <v>2026</v>
      </c>
      <c r="J119" s="1">
        <f t="shared" si="7"/>
        <v>2027</v>
      </c>
      <c r="K119" s="1">
        <f t="shared" si="7"/>
        <v>2028</v>
      </c>
      <c r="L119" s="1">
        <f t="shared" si="7"/>
        <v>2029</v>
      </c>
      <c r="M119" s="1">
        <f t="shared" si="7"/>
        <v>2030</v>
      </c>
      <c r="N119" s="1">
        <f t="shared" si="7"/>
        <v>2031</v>
      </c>
      <c r="O119" s="1">
        <f t="shared" si="7"/>
        <v>2032</v>
      </c>
      <c r="P119" s="1">
        <f t="shared" si="7"/>
        <v>2033</v>
      </c>
      <c r="Q119" s="1">
        <f t="shared" si="7"/>
        <v>2034</v>
      </c>
      <c r="R119" s="1">
        <f t="shared" si="7"/>
        <v>2035</v>
      </c>
      <c r="S119" s="1">
        <f t="shared" si="7"/>
        <v>2036</v>
      </c>
      <c r="T119" s="1">
        <f t="shared" si="7"/>
        <v>2037</v>
      </c>
      <c r="U119" s="1">
        <f t="shared" si="7"/>
        <v>2038</v>
      </c>
      <c r="V119" s="1">
        <f t="shared" si="7"/>
        <v>2039</v>
      </c>
      <c r="W119" s="1">
        <f t="shared" si="7"/>
        <v>2040</v>
      </c>
      <c r="X119" s="1">
        <f t="shared" si="7"/>
        <v>2041</v>
      </c>
      <c r="Y119" s="1">
        <f t="shared" si="7"/>
        <v>2042</v>
      </c>
      <c r="Z119" s="1">
        <f t="shared" si="7"/>
        <v>2043</v>
      </c>
      <c r="AA119" s="1">
        <f t="shared" si="7"/>
        <v>2044</v>
      </c>
      <c r="AB119" s="1">
        <f t="shared" si="7"/>
        <v>2045</v>
      </c>
      <c r="AC119" s="1">
        <f t="shared" si="7"/>
        <v>2046</v>
      </c>
      <c r="AD119" s="1">
        <f t="shared" si="7"/>
        <v>2047</v>
      </c>
      <c r="AE119" s="1">
        <f t="shared" si="7"/>
        <v>2048</v>
      </c>
      <c r="AF119" s="1">
        <f t="shared" si="7"/>
        <v>2049</v>
      </c>
      <c r="AG119" s="1">
        <f t="shared" si="7"/>
        <v>2050</v>
      </c>
    </row>
    <row r="120" spans="1:33" x14ac:dyDescent="0.25">
      <c r="A120" s="3" t="s">
        <v>14</v>
      </c>
      <c r="B120" s="3" t="s">
        <v>23</v>
      </c>
      <c r="C120" s="8">
        <v>33.634017542608582</v>
      </c>
      <c r="D120" s="8">
        <v>36.1231408871677</v>
      </c>
      <c r="E120" s="8">
        <v>36.215618277781573</v>
      </c>
      <c r="F120" s="8">
        <v>34.807058526951266</v>
      </c>
      <c r="G120" s="8">
        <v>33.646190677449262</v>
      </c>
      <c r="H120" s="8">
        <v>34.84385976229985</v>
      </c>
      <c r="I120" s="8">
        <v>32.67654177447038</v>
      </c>
      <c r="J120" s="8">
        <v>32.712164755125023</v>
      </c>
      <c r="K120" s="8">
        <v>32.218938838595349</v>
      </c>
      <c r="L120" s="8">
        <v>33.537990253200746</v>
      </c>
      <c r="M120" s="8">
        <v>30.764835862085185</v>
      </c>
      <c r="N120" s="8">
        <v>31.79816115066161</v>
      </c>
      <c r="O120" s="8">
        <v>32.300205490719677</v>
      </c>
      <c r="P120" s="8">
        <v>35.63452589057718</v>
      </c>
      <c r="Q120" s="8">
        <v>35.523100747054777</v>
      </c>
      <c r="R120" s="8">
        <v>39.33889448189052</v>
      </c>
      <c r="S120" s="8">
        <v>41.560005163185984</v>
      </c>
      <c r="T120" s="8">
        <v>49.322150721816556</v>
      </c>
      <c r="U120" s="8">
        <v>51.208035154100408</v>
      </c>
      <c r="V120" s="8">
        <v>61.803839373951007</v>
      </c>
      <c r="W120" s="8">
        <v>64.774348872102209</v>
      </c>
      <c r="X120" s="8">
        <v>66.95106400643148</v>
      </c>
      <c r="Y120" s="8">
        <v>69.110232407233767</v>
      </c>
      <c r="Z120" s="8">
        <v>69.466573095762939</v>
      </c>
      <c r="AA120" s="8">
        <v>68.198894229200562</v>
      </c>
      <c r="AB120" s="8">
        <v>71.623134852450917</v>
      </c>
      <c r="AC120" s="8">
        <v>70.611867147222043</v>
      </c>
      <c r="AD120" s="8">
        <v>68.1905552251839</v>
      </c>
      <c r="AE120" s="8">
        <v>68.801406114875363</v>
      </c>
      <c r="AF120" s="8">
        <v>70.520427212213463</v>
      </c>
      <c r="AG120" s="8">
        <v>70.190695055128415</v>
      </c>
    </row>
    <row r="121" spans="1:33" x14ac:dyDescent="0.25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x14ac:dyDescent="0.25">
      <c r="A122" s="1" t="s">
        <v>1</v>
      </c>
      <c r="B122" s="1"/>
      <c r="C122" s="1">
        <f>C119</f>
        <v>2020</v>
      </c>
      <c r="D122" s="1">
        <f t="shared" ref="D122:AG122" si="8">D119</f>
        <v>2021</v>
      </c>
      <c r="E122" s="1">
        <f t="shared" si="8"/>
        <v>2022</v>
      </c>
      <c r="F122" s="1">
        <f t="shared" si="8"/>
        <v>2023</v>
      </c>
      <c r="G122" s="1">
        <f t="shared" si="8"/>
        <v>2024</v>
      </c>
      <c r="H122" s="1">
        <f t="shared" si="8"/>
        <v>2025</v>
      </c>
      <c r="I122" s="1">
        <f t="shared" si="8"/>
        <v>2026</v>
      </c>
      <c r="J122" s="1">
        <f t="shared" si="8"/>
        <v>2027</v>
      </c>
      <c r="K122" s="1">
        <f t="shared" si="8"/>
        <v>2028</v>
      </c>
      <c r="L122" s="1">
        <f t="shared" si="8"/>
        <v>2029</v>
      </c>
      <c r="M122" s="1">
        <f t="shared" si="8"/>
        <v>2030</v>
      </c>
      <c r="N122" s="1">
        <f t="shared" si="8"/>
        <v>2031</v>
      </c>
      <c r="O122" s="1">
        <f t="shared" si="8"/>
        <v>2032</v>
      </c>
      <c r="P122" s="1">
        <f t="shared" si="8"/>
        <v>2033</v>
      </c>
      <c r="Q122" s="1">
        <f t="shared" si="8"/>
        <v>2034</v>
      </c>
      <c r="R122" s="1">
        <f t="shared" si="8"/>
        <v>2035</v>
      </c>
      <c r="S122" s="1">
        <f t="shared" si="8"/>
        <v>2036</v>
      </c>
      <c r="T122" s="1">
        <f t="shared" si="8"/>
        <v>2037</v>
      </c>
      <c r="U122" s="1">
        <f t="shared" si="8"/>
        <v>2038</v>
      </c>
      <c r="V122" s="1">
        <f t="shared" si="8"/>
        <v>2039</v>
      </c>
      <c r="W122" s="1">
        <f t="shared" si="8"/>
        <v>2040</v>
      </c>
      <c r="X122" s="1">
        <f t="shared" si="8"/>
        <v>2041</v>
      </c>
      <c r="Y122" s="1">
        <f t="shared" si="8"/>
        <v>2042</v>
      </c>
      <c r="Z122" s="1">
        <f t="shared" si="8"/>
        <v>2043</v>
      </c>
      <c r="AA122" s="1">
        <f t="shared" si="8"/>
        <v>2044</v>
      </c>
      <c r="AB122" s="1">
        <f t="shared" si="8"/>
        <v>2045</v>
      </c>
      <c r="AC122" s="1">
        <f t="shared" si="8"/>
        <v>2046</v>
      </c>
      <c r="AD122" s="1">
        <f t="shared" si="8"/>
        <v>2047</v>
      </c>
      <c r="AE122" s="1">
        <f t="shared" si="8"/>
        <v>2048</v>
      </c>
      <c r="AF122" s="1">
        <f t="shared" si="8"/>
        <v>2049</v>
      </c>
      <c r="AG122" s="1">
        <f t="shared" si="8"/>
        <v>2050</v>
      </c>
    </row>
    <row r="123" spans="1:33" x14ac:dyDescent="0.25">
      <c r="A123" s="3" t="s">
        <v>14</v>
      </c>
      <c r="B123" s="3" t="s">
        <v>23</v>
      </c>
      <c r="C123" s="8">
        <v>-11.03385610409093</v>
      </c>
      <c r="D123" s="8">
        <v>-10.313729806629752</v>
      </c>
      <c r="E123" s="8">
        <v>-11.519120564948416</v>
      </c>
      <c r="F123" s="8">
        <v>-11.961242925677446</v>
      </c>
      <c r="G123" s="8">
        <v>-13.505172800276654</v>
      </c>
      <c r="H123" s="8">
        <v>-14.754612195644178</v>
      </c>
      <c r="I123" s="8">
        <v>-18.292801707274535</v>
      </c>
      <c r="J123" s="8">
        <v>-18.32268769825626</v>
      </c>
      <c r="K123" s="8">
        <v>-19.687990691709864</v>
      </c>
      <c r="L123" s="8">
        <v>-22.167833929872955</v>
      </c>
      <c r="M123" s="8">
        <v>-24.255190466614181</v>
      </c>
      <c r="N123" s="8">
        <v>-25.666140239861537</v>
      </c>
      <c r="O123" s="8">
        <v>-25.8370708251568</v>
      </c>
      <c r="P123" s="8">
        <v>-24.871421487324568</v>
      </c>
      <c r="Q123" s="8">
        <v>-25.622664968842692</v>
      </c>
      <c r="R123" s="8">
        <v>-26.642469324312557</v>
      </c>
      <c r="S123" s="8">
        <v>-22.415102203161993</v>
      </c>
      <c r="T123" s="8">
        <v>-15.379615587830372</v>
      </c>
      <c r="U123" s="8">
        <v>-15.42250346022157</v>
      </c>
      <c r="V123" s="8">
        <v>-4.377300865385422</v>
      </c>
      <c r="W123" s="8">
        <v>-2.6337119068002579</v>
      </c>
      <c r="X123" s="8">
        <v>-1.7546286319041826</v>
      </c>
      <c r="Y123" s="8">
        <v>-1.0462963467109887</v>
      </c>
      <c r="Z123" s="8">
        <v>-0.62381971510654921</v>
      </c>
      <c r="AA123" s="8">
        <v>-0.96251649585452981</v>
      </c>
      <c r="AB123" s="8">
        <v>1.0477806902718356</v>
      </c>
      <c r="AC123" s="8">
        <v>0.89588729848141213</v>
      </c>
      <c r="AD123" s="8">
        <v>-0.66166695222473493</v>
      </c>
      <c r="AE123" s="8">
        <v>-1.5660988798754687</v>
      </c>
      <c r="AF123" s="8">
        <v>0.18008122782785563</v>
      </c>
      <c r="AG123" s="8">
        <v>1.4228911612432285</v>
      </c>
    </row>
    <row r="124" spans="1:33" x14ac:dyDescent="0.25">
      <c r="A124" s="1"/>
      <c r="B124" s="1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x14ac:dyDescent="0.25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x14ac:dyDescent="0.25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x14ac:dyDescent="0.25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x14ac:dyDescent="0.25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x14ac:dyDescent="0.2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42" spans="1:33" ht="18.75" x14ac:dyDescent="0.3">
      <c r="A142" s="6" t="s">
        <v>56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4">
        <v>0</v>
      </c>
    </row>
    <row r="143" spans="1:33" x14ac:dyDescent="0.25">
      <c r="A143" s="1" t="s">
        <v>2</v>
      </c>
      <c r="B143" s="1"/>
      <c r="C143" s="1">
        <f t="shared" ref="C143:AG143" si="9">C119</f>
        <v>2020</v>
      </c>
      <c r="D143" s="1">
        <f t="shared" si="9"/>
        <v>2021</v>
      </c>
      <c r="E143" s="1">
        <f t="shared" si="9"/>
        <v>2022</v>
      </c>
      <c r="F143" s="1">
        <f t="shared" si="9"/>
        <v>2023</v>
      </c>
      <c r="G143" s="1">
        <f t="shared" si="9"/>
        <v>2024</v>
      </c>
      <c r="H143" s="1">
        <f t="shared" si="9"/>
        <v>2025</v>
      </c>
      <c r="I143" s="1">
        <f t="shared" si="9"/>
        <v>2026</v>
      </c>
      <c r="J143" s="1">
        <f t="shared" si="9"/>
        <v>2027</v>
      </c>
      <c r="K143" s="1">
        <f t="shared" si="9"/>
        <v>2028</v>
      </c>
      <c r="L143" s="1">
        <f t="shared" si="9"/>
        <v>2029</v>
      </c>
      <c r="M143" s="1">
        <f t="shared" si="9"/>
        <v>2030</v>
      </c>
      <c r="N143" s="1">
        <f t="shared" si="9"/>
        <v>2031</v>
      </c>
      <c r="O143" s="1">
        <f t="shared" si="9"/>
        <v>2032</v>
      </c>
      <c r="P143" s="1">
        <f t="shared" si="9"/>
        <v>2033</v>
      </c>
      <c r="Q143" s="1">
        <f t="shared" si="9"/>
        <v>2034</v>
      </c>
      <c r="R143" s="1">
        <f t="shared" si="9"/>
        <v>2035</v>
      </c>
      <c r="S143" s="1">
        <f t="shared" si="9"/>
        <v>2036</v>
      </c>
      <c r="T143" s="1">
        <f t="shared" si="9"/>
        <v>2037</v>
      </c>
      <c r="U143" s="1">
        <f t="shared" si="9"/>
        <v>2038</v>
      </c>
      <c r="V143" s="1">
        <f t="shared" si="9"/>
        <v>2039</v>
      </c>
      <c r="W143" s="1">
        <f t="shared" si="9"/>
        <v>2040</v>
      </c>
      <c r="X143" s="1">
        <f t="shared" si="9"/>
        <v>2041</v>
      </c>
      <c r="Y143" s="1">
        <f t="shared" si="9"/>
        <v>2042</v>
      </c>
      <c r="Z143" s="1">
        <f t="shared" si="9"/>
        <v>2043</v>
      </c>
      <c r="AA143" s="1">
        <f t="shared" si="9"/>
        <v>2044</v>
      </c>
      <c r="AB143" s="1">
        <f t="shared" si="9"/>
        <v>2045</v>
      </c>
      <c r="AC143" s="1">
        <f t="shared" si="9"/>
        <v>2046</v>
      </c>
      <c r="AD143" s="1">
        <f t="shared" si="9"/>
        <v>2047</v>
      </c>
      <c r="AE143" s="1">
        <f t="shared" si="9"/>
        <v>2048</v>
      </c>
      <c r="AF143" s="1">
        <f t="shared" si="9"/>
        <v>2049</v>
      </c>
      <c r="AG143" s="1">
        <f t="shared" si="9"/>
        <v>2050</v>
      </c>
    </row>
    <row r="144" spans="1:33" x14ac:dyDescent="0.25">
      <c r="A144" s="3" t="s">
        <v>3</v>
      </c>
      <c r="B144" s="7" t="s">
        <v>29</v>
      </c>
      <c r="C144" s="8">
        <v>21.88840508981249</v>
      </c>
      <c r="D144" s="8">
        <v>22.46361117853365</v>
      </c>
      <c r="E144" s="8">
        <v>22.585265468465572</v>
      </c>
      <c r="F144" s="8">
        <v>22.428760508169155</v>
      </c>
      <c r="G144" s="8">
        <v>22.345519626154584</v>
      </c>
      <c r="H144" s="8">
        <v>22.622614250003242</v>
      </c>
      <c r="I144" s="8">
        <v>22.431932700089352</v>
      </c>
      <c r="J144" s="8">
        <v>22.506900108023952</v>
      </c>
      <c r="K144" s="8">
        <v>22.538340297719614</v>
      </c>
      <c r="L144" s="8">
        <v>22.812408838829239</v>
      </c>
      <c r="M144" s="8">
        <v>22.485903895918479</v>
      </c>
      <c r="N144" s="8">
        <v>21.26134955216466</v>
      </c>
      <c r="O144" s="8">
        <v>21.393698796259976</v>
      </c>
      <c r="P144" s="8">
        <v>22.02653862691924</v>
      </c>
      <c r="Q144" s="8">
        <v>22.090644411166657</v>
      </c>
      <c r="R144" s="8">
        <v>22.772993288977389</v>
      </c>
      <c r="S144" s="8">
        <v>23.171105381788347</v>
      </c>
      <c r="T144" s="8">
        <v>24.4218933280432</v>
      </c>
      <c r="U144" s="8">
        <v>24.734191561322767</v>
      </c>
      <c r="V144" s="8">
        <v>26.497553793282087</v>
      </c>
      <c r="W144" s="8">
        <v>26.980902692287934</v>
      </c>
      <c r="X144" s="8">
        <v>27.352929345886718</v>
      </c>
      <c r="Y144" s="8">
        <v>27.756827077857572</v>
      </c>
      <c r="Z144" s="8">
        <v>27.75974398728216</v>
      </c>
      <c r="AA144" s="8">
        <v>27.529344816991454</v>
      </c>
      <c r="AB144" s="8">
        <v>28.11011039011985</v>
      </c>
      <c r="AC144" s="8">
        <v>27.933331344484202</v>
      </c>
      <c r="AD144" s="8">
        <v>27.533113895858616</v>
      </c>
      <c r="AE144" s="8">
        <v>27.574788016422893</v>
      </c>
      <c r="AF144" s="8">
        <v>27.798983518676344</v>
      </c>
      <c r="AG144" s="8">
        <v>27.738792846409364</v>
      </c>
    </row>
    <row r="145" spans="1:33" x14ac:dyDescent="0.25">
      <c r="A145" s="3" t="s">
        <v>4</v>
      </c>
      <c r="B145" s="7" t="s">
        <v>29</v>
      </c>
      <c r="C145" s="8">
        <v>20.407811234894815</v>
      </c>
      <c r="D145" s="8">
        <v>20.953224916128711</v>
      </c>
      <c r="E145" s="8">
        <v>21.069244015330401</v>
      </c>
      <c r="F145" s="8">
        <v>20.921073793748672</v>
      </c>
      <c r="G145" s="8">
        <v>20.843603847207547</v>
      </c>
      <c r="H145" s="8">
        <v>21.095469027239638</v>
      </c>
      <c r="I145" s="8">
        <v>20.924748293730179</v>
      </c>
      <c r="J145" s="8">
        <v>20.998236809159522</v>
      </c>
      <c r="K145" s="8">
        <v>21.031529311854158</v>
      </c>
      <c r="L145" s="8">
        <v>21.283465301356411</v>
      </c>
      <c r="M145" s="8">
        <v>20.987035813821031</v>
      </c>
      <c r="N145" s="8">
        <v>19.782274125364751</v>
      </c>
      <c r="O145" s="8">
        <v>19.903639361668134</v>
      </c>
      <c r="P145" s="8">
        <v>20.48510034211947</v>
      </c>
      <c r="Q145" s="8">
        <v>20.551526389759946</v>
      </c>
      <c r="R145" s="8">
        <v>21.164295301396137</v>
      </c>
      <c r="S145" s="8">
        <v>21.53973930000641</v>
      </c>
      <c r="T145" s="8">
        <v>22.674083404058347</v>
      </c>
      <c r="U145" s="8">
        <v>22.956720109922522</v>
      </c>
      <c r="V145" s="8">
        <v>24.557415133675313</v>
      </c>
      <c r="W145" s="8">
        <v>24.993270299276219</v>
      </c>
      <c r="X145" s="8">
        <v>25.347335519554047</v>
      </c>
      <c r="Y145" s="8">
        <v>25.738555350336505</v>
      </c>
      <c r="Z145" s="8">
        <v>25.742972046008969</v>
      </c>
      <c r="AA145" s="8">
        <v>25.533001715843447</v>
      </c>
      <c r="AB145" s="8">
        <v>26.06401835461827</v>
      </c>
      <c r="AC145" s="8">
        <v>25.907887513612724</v>
      </c>
      <c r="AD145" s="8">
        <v>25.542177945874815</v>
      </c>
      <c r="AE145" s="8">
        <v>25.580016978325354</v>
      </c>
      <c r="AF145" s="8">
        <v>25.783598454113836</v>
      </c>
      <c r="AG145" s="8">
        <v>25.731279309602577</v>
      </c>
    </row>
    <row r="146" spans="1:33" x14ac:dyDescent="0.25">
      <c r="A146" s="3" t="s">
        <v>5</v>
      </c>
      <c r="B146" s="7" t="s">
        <v>29</v>
      </c>
      <c r="C146" s="8">
        <v>8.5792937348191938</v>
      </c>
      <c r="D146" s="8">
        <v>8.9573808790114349</v>
      </c>
      <c r="E146" s="8">
        <v>8.9921068300817115</v>
      </c>
      <c r="F146" s="8">
        <v>8.8256027387326537</v>
      </c>
      <c r="G146" s="8">
        <v>8.7122263400685291</v>
      </c>
      <c r="H146" s="8">
        <v>8.8863678278403704</v>
      </c>
      <c r="I146" s="8">
        <v>8.6596858076122381</v>
      </c>
      <c r="J146" s="8">
        <v>8.6768851265291893</v>
      </c>
      <c r="K146" s="8">
        <v>8.6490390745848202</v>
      </c>
      <c r="L146" s="8">
        <v>8.8238957432626606</v>
      </c>
      <c r="M146" s="8">
        <v>8.5032305304456202</v>
      </c>
      <c r="N146" s="8">
        <v>7.8899040484373923</v>
      </c>
      <c r="O146" s="8">
        <v>7.9587552838924225</v>
      </c>
      <c r="P146" s="8">
        <v>8.4334831907584693</v>
      </c>
      <c r="Q146" s="8">
        <v>8.4296586407378022</v>
      </c>
      <c r="R146" s="8">
        <v>8.958527854482714</v>
      </c>
      <c r="S146" s="8">
        <v>9.224509786850458</v>
      </c>
      <c r="T146" s="8">
        <v>10.21319933343719</v>
      </c>
      <c r="U146" s="8">
        <v>10.430904407338499</v>
      </c>
      <c r="V146" s="8">
        <v>11.843928704211859</v>
      </c>
      <c r="W146" s="8">
        <v>12.207523769569342</v>
      </c>
      <c r="X146" s="8">
        <v>12.48867341960872</v>
      </c>
      <c r="Y146" s="8">
        <v>12.787220959074233</v>
      </c>
      <c r="Z146" s="8">
        <v>12.790389105059308</v>
      </c>
      <c r="AA146" s="8">
        <v>12.605626066669956</v>
      </c>
      <c r="AB146" s="8">
        <v>13.078898839725047</v>
      </c>
      <c r="AC146" s="8">
        <v>12.927986711076548</v>
      </c>
      <c r="AD146" s="8">
        <v>12.607023646188534</v>
      </c>
      <c r="AE146" s="8">
        <v>12.642242128353709</v>
      </c>
      <c r="AF146" s="8">
        <v>12.833812996022084</v>
      </c>
      <c r="AG146" s="8">
        <v>12.781369804395601</v>
      </c>
    </row>
    <row r="147" spans="1:33" x14ac:dyDescent="0.25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x14ac:dyDescent="0.25">
      <c r="A148" s="1" t="s">
        <v>1</v>
      </c>
      <c r="B148" s="1"/>
      <c r="C148" s="10">
        <f>C143</f>
        <v>2020</v>
      </c>
      <c r="D148" s="10">
        <f t="shared" ref="D148:AG148" si="10">D143</f>
        <v>2021</v>
      </c>
      <c r="E148" s="10">
        <f t="shared" si="10"/>
        <v>2022</v>
      </c>
      <c r="F148" s="10">
        <f t="shared" si="10"/>
        <v>2023</v>
      </c>
      <c r="G148" s="10">
        <f t="shared" si="10"/>
        <v>2024</v>
      </c>
      <c r="H148" s="10">
        <f t="shared" si="10"/>
        <v>2025</v>
      </c>
      <c r="I148" s="10">
        <f t="shared" si="10"/>
        <v>2026</v>
      </c>
      <c r="J148" s="10">
        <f t="shared" si="10"/>
        <v>2027</v>
      </c>
      <c r="K148" s="10">
        <f t="shared" si="10"/>
        <v>2028</v>
      </c>
      <c r="L148" s="10">
        <f t="shared" si="10"/>
        <v>2029</v>
      </c>
      <c r="M148" s="10">
        <f t="shared" si="10"/>
        <v>2030</v>
      </c>
      <c r="N148" s="10">
        <f t="shared" si="10"/>
        <v>2031</v>
      </c>
      <c r="O148" s="10">
        <f t="shared" si="10"/>
        <v>2032</v>
      </c>
      <c r="P148" s="10">
        <f t="shared" si="10"/>
        <v>2033</v>
      </c>
      <c r="Q148" s="10">
        <f t="shared" si="10"/>
        <v>2034</v>
      </c>
      <c r="R148" s="10">
        <f t="shared" si="10"/>
        <v>2035</v>
      </c>
      <c r="S148" s="10">
        <f t="shared" si="10"/>
        <v>2036</v>
      </c>
      <c r="T148" s="10">
        <f t="shared" si="10"/>
        <v>2037</v>
      </c>
      <c r="U148" s="10">
        <f t="shared" si="10"/>
        <v>2038</v>
      </c>
      <c r="V148" s="10">
        <f t="shared" si="10"/>
        <v>2039</v>
      </c>
      <c r="W148" s="10">
        <f t="shared" si="10"/>
        <v>2040</v>
      </c>
      <c r="X148" s="10">
        <f t="shared" si="10"/>
        <v>2041</v>
      </c>
      <c r="Y148" s="10">
        <f t="shared" si="10"/>
        <v>2042</v>
      </c>
      <c r="Z148" s="10">
        <f t="shared" si="10"/>
        <v>2043</v>
      </c>
      <c r="AA148" s="10">
        <f t="shared" si="10"/>
        <v>2044</v>
      </c>
      <c r="AB148" s="10">
        <f t="shared" si="10"/>
        <v>2045</v>
      </c>
      <c r="AC148" s="10">
        <f t="shared" si="10"/>
        <v>2046</v>
      </c>
      <c r="AD148" s="10">
        <f t="shared" si="10"/>
        <v>2047</v>
      </c>
      <c r="AE148" s="10">
        <f t="shared" si="10"/>
        <v>2048</v>
      </c>
      <c r="AF148" s="10">
        <f t="shared" si="10"/>
        <v>2049</v>
      </c>
      <c r="AG148" s="10">
        <f t="shared" si="10"/>
        <v>2050</v>
      </c>
    </row>
    <row r="149" spans="1:33" x14ac:dyDescent="0.25">
      <c r="A149" s="3" t="s">
        <v>3</v>
      </c>
      <c r="B149" s="7" t="s">
        <v>29</v>
      </c>
      <c r="C149" s="8">
        <v>-1.3106542360481619</v>
      </c>
      <c r="D149" s="8">
        <v>-0.82207326521113089</v>
      </c>
      <c r="E149" s="8">
        <v>-1.0508193136747295</v>
      </c>
      <c r="F149" s="8">
        <v>-1.4453352273071403</v>
      </c>
      <c r="G149" s="8">
        <v>-1.4575443808499209</v>
      </c>
      <c r="H149" s="8">
        <v>-1.3098811974189992</v>
      </c>
      <c r="I149" s="8">
        <v>-1.9149326518885346</v>
      </c>
      <c r="J149" s="8">
        <v>-2.1279160447564216</v>
      </c>
      <c r="K149" s="8">
        <v>-2.1691329476836998</v>
      </c>
      <c r="L149" s="8">
        <v>-2.063924119932075</v>
      </c>
      <c r="M149" s="8">
        <v>-3.039744263495475</v>
      </c>
      <c r="N149" s="8">
        <v>-4.2427724961002831</v>
      </c>
      <c r="O149" s="8">
        <v>-3.6036510573292126</v>
      </c>
      <c r="P149" s="8">
        <v>-3.1395221962942976</v>
      </c>
      <c r="Q149" s="8">
        <v>-3.5978480063850355</v>
      </c>
      <c r="R149" s="8">
        <v>-2.9447211894375087</v>
      </c>
      <c r="S149" s="8">
        <v>-3.3336432352306069</v>
      </c>
      <c r="T149" s="8">
        <v>-1.816940812599011</v>
      </c>
      <c r="U149" s="8">
        <v>-1.606394247301246</v>
      </c>
      <c r="V149" s="8">
        <v>-0.11008891633150597</v>
      </c>
      <c r="W149" s="8">
        <v>0.43868160653897093</v>
      </c>
      <c r="X149" s="8">
        <v>0.5679834842251914</v>
      </c>
      <c r="Y149" s="8">
        <v>0.74516788190370065</v>
      </c>
      <c r="Z149" s="8">
        <v>0.43990781415453739</v>
      </c>
      <c r="AA149" s="8">
        <v>0.28228344093341917</v>
      </c>
      <c r="AB149" s="8">
        <v>0.90774587569702803</v>
      </c>
      <c r="AC149" s="8">
        <v>0.45509511601449049</v>
      </c>
      <c r="AD149" s="8">
        <v>0.17642509462526235</v>
      </c>
      <c r="AE149" s="8">
        <v>0.41131839540811654</v>
      </c>
      <c r="AF149" s="8">
        <v>0.38659255091151223</v>
      </c>
      <c r="AG149" s="8">
        <v>0.41272669753419677</v>
      </c>
    </row>
    <row r="150" spans="1:33" x14ac:dyDescent="0.25">
      <c r="A150" s="3" t="s">
        <v>4</v>
      </c>
      <c r="B150" s="7" t="s">
        <v>29</v>
      </c>
      <c r="C150" s="8">
        <v>-1.1833828084183544</v>
      </c>
      <c r="D150" s="8">
        <v>-0.7230829990445784</v>
      </c>
      <c r="E150" s="8">
        <v>-0.9312017743401455</v>
      </c>
      <c r="F150" s="8">
        <v>-1.2983322442815037</v>
      </c>
      <c r="G150" s="8">
        <v>-1.3186731244808385</v>
      </c>
      <c r="H150" s="8">
        <v>-1.1859676568390967</v>
      </c>
      <c r="I150" s="8">
        <v>-1.7375941712890892</v>
      </c>
      <c r="J150" s="8">
        <v>-1.9373757957814277</v>
      </c>
      <c r="K150" s="8">
        <v>-1.963244327368681</v>
      </c>
      <c r="L150" s="8">
        <v>-1.8679071309848112</v>
      </c>
      <c r="M150" s="8">
        <v>-2.7716826181939922</v>
      </c>
      <c r="N150" s="8">
        <v>-3.9614881555444512</v>
      </c>
      <c r="O150" s="8">
        <v>-3.3348708035228469</v>
      </c>
      <c r="P150" s="8">
        <v>-2.9103356883705125</v>
      </c>
      <c r="Q150" s="8">
        <v>-3.3026052071670939</v>
      </c>
      <c r="R150" s="8">
        <v>-2.7146695149695219</v>
      </c>
      <c r="S150" s="8">
        <v>-3.0590662712902024</v>
      </c>
      <c r="T150" s="8">
        <v>-1.6699550909250576</v>
      </c>
      <c r="U150" s="8">
        <v>-1.4735291323673252</v>
      </c>
      <c r="V150" s="8">
        <v>-0.11457024598903942</v>
      </c>
      <c r="W150" s="8">
        <v>0.39171205106878659</v>
      </c>
      <c r="X150" s="8">
        <v>0.52507330628349891</v>
      </c>
      <c r="Y150" s="8">
        <v>0.70108938539354426</v>
      </c>
      <c r="Z150" s="8">
        <v>0.40445631219199996</v>
      </c>
      <c r="AA150" s="8">
        <v>0.24673560764139069</v>
      </c>
      <c r="AB150" s="8">
        <v>0.80054829149032969</v>
      </c>
      <c r="AC150" s="8">
        <v>0.37947804207038516</v>
      </c>
      <c r="AD150" s="8">
        <v>0.10583177439624691</v>
      </c>
      <c r="AE150" s="8">
        <v>0.32156071411102261</v>
      </c>
      <c r="AF150" s="8">
        <v>0.29418939419088019</v>
      </c>
      <c r="AG150" s="8">
        <v>0.3218707191208523</v>
      </c>
    </row>
    <row r="151" spans="1:33" x14ac:dyDescent="0.25">
      <c r="A151" s="3" t="s">
        <v>5</v>
      </c>
      <c r="B151" s="7" t="s">
        <v>29</v>
      </c>
      <c r="C151" s="8">
        <v>-1.2400179934292748</v>
      </c>
      <c r="D151" s="8">
        <v>-0.86928314693011366</v>
      </c>
      <c r="E151" s="8">
        <v>-1.0729419131011912</v>
      </c>
      <c r="F151" s="8">
        <v>-1.3895195398202969</v>
      </c>
      <c r="G151" s="8">
        <v>-1.3941338332601134</v>
      </c>
      <c r="H151" s="8">
        <v>-1.2795410611830498</v>
      </c>
      <c r="I151" s="8">
        <v>-1.7986118658916563</v>
      </c>
      <c r="J151" s="8">
        <v>-1.9660391908027535</v>
      </c>
      <c r="K151" s="8">
        <v>-2.0272846270162113</v>
      </c>
      <c r="L151" s="8">
        <v>-1.9466603189040494</v>
      </c>
      <c r="M151" s="8">
        <v>-2.7356280979628416</v>
      </c>
      <c r="N151" s="8">
        <v>-3.2788478456692527</v>
      </c>
      <c r="O151" s="8">
        <v>-3.0243203951460149</v>
      </c>
      <c r="P151" s="8">
        <v>-2.6405234562841713</v>
      </c>
      <c r="Q151" s="8">
        <v>-3.0620773456648891</v>
      </c>
      <c r="R151" s="8">
        <v>-2.5304044780498636</v>
      </c>
      <c r="S151" s="8">
        <v>-2.8727336352602411</v>
      </c>
      <c r="T151" s="8">
        <v>-1.6434730594697609</v>
      </c>
      <c r="U151" s="8">
        <v>-1.4810275519064628</v>
      </c>
      <c r="V151" s="8">
        <v>-0.25754785735797547</v>
      </c>
      <c r="W151" s="8">
        <v>0.17446492284211956</v>
      </c>
      <c r="X151" s="8">
        <v>0.29120007260720016</v>
      </c>
      <c r="Y151" s="8">
        <v>0.40284702837955599</v>
      </c>
      <c r="Z151" s="8">
        <v>0.16861913246146187</v>
      </c>
      <c r="AA151" s="8">
        <v>4.9627321217766251E-2</v>
      </c>
      <c r="AB151" s="8">
        <v>0.56700970129759476</v>
      </c>
      <c r="AC151" s="8">
        <v>0.19236493796486975</v>
      </c>
      <c r="AD151" s="8">
        <v>-2.2943070558724799E-2</v>
      </c>
      <c r="AE151" s="8">
        <v>0.14610983168585001</v>
      </c>
      <c r="AF151" s="8">
        <v>0.11736588500247613</v>
      </c>
      <c r="AG151" s="8">
        <v>0.11295871845346817</v>
      </c>
    </row>
    <row r="169" spans="1:33" ht="18.75" x14ac:dyDescent="0.3">
      <c r="A169" s="6" t="s">
        <v>57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4">
        <v>0</v>
      </c>
    </row>
    <row r="170" spans="1:33" x14ac:dyDescent="0.25">
      <c r="A170" s="1" t="s">
        <v>0</v>
      </c>
      <c r="B170" s="1"/>
      <c r="C170" s="1">
        <f t="shared" ref="C170:AG170" si="11">C143</f>
        <v>2020</v>
      </c>
      <c r="D170" s="1">
        <f t="shared" si="11"/>
        <v>2021</v>
      </c>
      <c r="E170" s="1">
        <f t="shared" si="11"/>
        <v>2022</v>
      </c>
      <c r="F170" s="1">
        <f t="shared" si="11"/>
        <v>2023</v>
      </c>
      <c r="G170" s="1">
        <f t="shared" si="11"/>
        <v>2024</v>
      </c>
      <c r="H170" s="1">
        <f t="shared" si="11"/>
        <v>2025</v>
      </c>
      <c r="I170" s="1">
        <f t="shared" si="11"/>
        <v>2026</v>
      </c>
      <c r="J170" s="1">
        <f t="shared" si="11"/>
        <v>2027</v>
      </c>
      <c r="K170" s="1">
        <f t="shared" si="11"/>
        <v>2028</v>
      </c>
      <c r="L170" s="1">
        <f t="shared" si="11"/>
        <v>2029</v>
      </c>
      <c r="M170" s="1">
        <f t="shared" si="11"/>
        <v>2030</v>
      </c>
      <c r="N170" s="1">
        <f t="shared" si="11"/>
        <v>2031</v>
      </c>
      <c r="O170" s="1">
        <f t="shared" si="11"/>
        <v>2032</v>
      </c>
      <c r="P170" s="1">
        <f t="shared" si="11"/>
        <v>2033</v>
      </c>
      <c r="Q170" s="1">
        <f t="shared" si="11"/>
        <v>2034</v>
      </c>
      <c r="R170" s="1">
        <f t="shared" si="11"/>
        <v>2035</v>
      </c>
      <c r="S170" s="1">
        <f t="shared" si="11"/>
        <v>2036</v>
      </c>
      <c r="T170" s="1">
        <f t="shared" si="11"/>
        <v>2037</v>
      </c>
      <c r="U170" s="1">
        <f t="shared" si="11"/>
        <v>2038</v>
      </c>
      <c r="V170" s="1">
        <f t="shared" si="11"/>
        <v>2039</v>
      </c>
      <c r="W170" s="1">
        <f t="shared" si="11"/>
        <v>2040</v>
      </c>
      <c r="X170" s="1">
        <f t="shared" si="11"/>
        <v>2041</v>
      </c>
      <c r="Y170" s="1">
        <f t="shared" si="11"/>
        <v>2042</v>
      </c>
      <c r="Z170" s="1">
        <f t="shared" si="11"/>
        <v>2043</v>
      </c>
      <c r="AA170" s="1">
        <f t="shared" si="11"/>
        <v>2044</v>
      </c>
      <c r="AB170" s="1">
        <f t="shared" si="11"/>
        <v>2045</v>
      </c>
      <c r="AC170" s="1">
        <f t="shared" si="11"/>
        <v>2046</v>
      </c>
      <c r="AD170" s="1">
        <f t="shared" si="11"/>
        <v>2047</v>
      </c>
      <c r="AE170" s="1">
        <f t="shared" si="11"/>
        <v>2048</v>
      </c>
      <c r="AF170" s="1">
        <f t="shared" si="11"/>
        <v>2049</v>
      </c>
      <c r="AG170" s="1">
        <f t="shared" si="11"/>
        <v>2050</v>
      </c>
    </row>
    <row r="171" spans="1:33" x14ac:dyDescent="0.25">
      <c r="A171" s="3" t="s">
        <v>12</v>
      </c>
      <c r="B171" s="3" t="s">
        <v>24</v>
      </c>
      <c r="C171" s="9">
        <v>1296.2685328729583</v>
      </c>
      <c r="D171" s="9">
        <v>1308.9846483930796</v>
      </c>
      <c r="E171" s="9">
        <v>1316.0395990924392</v>
      </c>
      <c r="F171" s="9">
        <v>1300.6111046889953</v>
      </c>
      <c r="G171" s="9">
        <v>1299.4781289137013</v>
      </c>
      <c r="H171" s="9">
        <v>1314.4949221290094</v>
      </c>
      <c r="I171" s="9">
        <v>1324.7615051318264</v>
      </c>
      <c r="J171" s="9">
        <v>1325.1681522677793</v>
      </c>
      <c r="K171" s="9">
        <v>1329.4277949979462</v>
      </c>
      <c r="L171" s="9">
        <v>1368.8536960973647</v>
      </c>
      <c r="M171" s="9">
        <v>1365.2581101611781</v>
      </c>
      <c r="N171" s="9">
        <v>1339.41014172358</v>
      </c>
      <c r="O171" s="9">
        <v>1349.6028628460253</v>
      </c>
      <c r="P171" s="9">
        <v>1376.6265756699768</v>
      </c>
      <c r="Q171" s="9">
        <v>1389.5907523783494</v>
      </c>
      <c r="R171" s="9">
        <v>1436.9427145907628</v>
      </c>
      <c r="S171" s="9">
        <v>1430.4871635573497</v>
      </c>
      <c r="T171" s="9">
        <v>1443.126514090646</v>
      </c>
      <c r="U171" s="9">
        <v>1466.1051806197781</v>
      </c>
      <c r="V171" s="9">
        <v>1472.9570960656336</v>
      </c>
      <c r="W171" s="9">
        <v>1499.3771590335232</v>
      </c>
      <c r="X171" s="9">
        <v>1527.3830455133821</v>
      </c>
      <c r="Y171" s="9">
        <v>1558.6289852854502</v>
      </c>
      <c r="Z171" s="9">
        <v>1573.2082526544252</v>
      </c>
      <c r="AA171" s="9">
        <v>1586.0219896205758</v>
      </c>
      <c r="AB171" s="9">
        <v>1624.1895506200844</v>
      </c>
      <c r="AC171" s="9">
        <v>1636.9778409706246</v>
      </c>
      <c r="AD171" s="9">
        <v>1651.1292832328813</v>
      </c>
      <c r="AE171" s="9">
        <v>1691.5514934579498</v>
      </c>
      <c r="AF171" s="9">
        <v>1715.420671391749</v>
      </c>
      <c r="AG171" s="9">
        <v>1727.9605987936086</v>
      </c>
    </row>
    <row r="172" spans="1:33" x14ac:dyDescent="0.25">
      <c r="A172" s="3" t="s">
        <v>13</v>
      </c>
      <c r="C172" s="15">
        <v>2.3493285092978523E-2</v>
      </c>
      <c r="D172" s="15">
        <v>2.3465627267121623E-2</v>
      </c>
      <c r="E172" s="15">
        <v>2.3335408956556E-2</v>
      </c>
      <c r="F172" s="15">
        <v>2.2810917892168998E-2</v>
      </c>
      <c r="G172" s="15">
        <v>2.2543073259979302E-2</v>
      </c>
      <c r="H172" s="15">
        <v>2.2555471246471524E-2</v>
      </c>
      <c r="I172" s="15">
        <v>2.2484308563013432E-2</v>
      </c>
      <c r="J172" s="15">
        <v>2.2246498831127066E-2</v>
      </c>
      <c r="K172" s="15">
        <v>2.2075181355111346E-2</v>
      </c>
      <c r="L172" s="15">
        <v>2.2482541460101028E-2</v>
      </c>
      <c r="M172" s="15">
        <v>2.217951164581166E-2</v>
      </c>
      <c r="N172" s="15">
        <v>2.1522843204195698E-2</v>
      </c>
      <c r="O172" s="15">
        <v>2.1450671599394913E-2</v>
      </c>
      <c r="P172" s="15">
        <v>2.1642124794192252E-2</v>
      </c>
      <c r="Q172" s="15">
        <v>2.1608245594720171E-2</v>
      </c>
      <c r="R172" s="15">
        <v>2.2101456315426673E-2</v>
      </c>
      <c r="S172" s="15">
        <v>2.1762773691289893E-2</v>
      </c>
      <c r="T172" s="15">
        <v>2.1716184922138424E-2</v>
      </c>
      <c r="U172" s="15">
        <v>2.1821926972261124E-2</v>
      </c>
      <c r="V172" s="15">
        <v>2.1685373721855201E-2</v>
      </c>
      <c r="W172" s="15">
        <v>2.1834163052075837E-2</v>
      </c>
      <c r="X172" s="15">
        <v>2.1999989238849663E-2</v>
      </c>
      <c r="Y172" s="15">
        <v>2.2205783217563259E-2</v>
      </c>
      <c r="Z172" s="15">
        <v>2.216962809392083E-2</v>
      </c>
      <c r="AA172" s="15">
        <v>2.21070218507925E-2</v>
      </c>
      <c r="AB172" s="15">
        <v>2.2392706746459608E-2</v>
      </c>
      <c r="AC172" s="15">
        <v>2.2323460878471951E-2</v>
      </c>
      <c r="AD172" s="15">
        <v>2.227145800718287E-2</v>
      </c>
      <c r="AE172" s="15">
        <v>2.256844500744247E-2</v>
      </c>
      <c r="AF172" s="15">
        <v>2.2637887500627861E-2</v>
      </c>
      <c r="AG172" s="15">
        <v>2.2555265210553874E-2</v>
      </c>
    </row>
    <row r="173" spans="1:33" x14ac:dyDescent="0.25"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</row>
    <row r="174" spans="1:33" x14ac:dyDescent="0.25">
      <c r="A174" s="1" t="s">
        <v>52</v>
      </c>
      <c r="B174" s="1"/>
      <c r="C174" s="1">
        <f>C170</f>
        <v>2020</v>
      </c>
      <c r="D174" s="1">
        <f t="shared" ref="D174:AG174" si="12">D170</f>
        <v>2021</v>
      </c>
      <c r="E174" s="1">
        <f t="shared" si="12"/>
        <v>2022</v>
      </c>
      <c r="F174" s="1">
        <f t="shared" si="12"/>
        <v>2023</v>
      </c>
      <c r="G174" s="1">
        <f t="shared" si="12"/>
        <v>2024</v>
      </c>
      <c r="H174" s="1">
        <f t="shared" si="12"/>
        <v>2025</v>
      </c>
      <c r="I174" s="1">
        <f t="shared" si="12"/>
        <v>2026</v>
      </c>
      <c r="J174" s="1">
        <f t="shared" si="12"/>
        <v>2027</v>
      </c>
      <c r="K174" s="1">
        <f t="shared" si="12"/>
        <v>2028</v>
      </c>
      <c r="L174" s="1">
        <f t="shared" si="12"/>
        <v>2029</v>
      </c>
      <c r="M174" s="1">
        <f t="shared" si="12"/>
        <v>2030</v>
      </c>
      <c r="N174" s="1">
        <f t="shared" si="12"/>
        <v>2031</v>
      </c>
      <c r="O174" s="1">
        <f t="shared" si="12"/>
        <v>2032</v>
      </c>
      <c r="P174" s="1">
        <f t="shared" si="12"/>
        <v>2033</v>
      </c>
      <c r="Q174" s="1">
        <f t="shared" si="12"/>
        <v>2034</v>
      </c>
      <c r="R174" s="1">
        <f t="shared" si="12"/>
        <v>2035</v>
      </c>
      <c r="S174" s="1">
        <f t="shared" si="12"/>
        <v>2036</v>
      </c>
      <c r="T174" s="1">
        <f t="shared" si="12"/>
        <v>2037</v>
      </c>
      <c r="U174" s="1">
        <f t="shared" si="12"/>
        <v>2038</v>
      </c>
      <c r="V174" s="1">
        <f t="shared" si="12"/>
        <v>2039</v>
      </c>
      <c r="W174" s="1">
        <f t="shared" si="12"/>
        <v>2040</v>
      </c>
      <c r="X174" s="1">
        <f t="shared" si="12"/>
        <v>2041</v>
      </c>
      <c r="Y174" s="1">
        <f t="shared" si="12"/>
        <v>2042</v>
      </c>
      <c r="Z174" s="1">
        <f t="shared" si="12"/>
        <v>2043</v>
      </c>
      <c r="AA174" s="1">
        <f t="shared" si="12"/>
        <v>2044</v>
      </c>
      <c r="AB174" s="1">
        <f t="shared" si="12"/>
        <v>2045</v>
      </c>
      <c r="AC174" s="1">
        <f t="shared" si="12"/>
        <v>2046</v>
      </c>
      <c r="AD174" s="1">
        <f t="shared" si="12"/>
        <v>2047</v>
      </c>
      <c r="AE174" s="1">
        <f t="shared" si="12"/>
        <v>2048</v>
      </c>
      <c r="AF174" s="1">
        <f t="shared" si="12"/>
        <v>2049</v>
      </c>
      <c r="AG174" s="1">
        <f t="shared" si="12"/>
        <v>2050</v>
      </c>
    </row>
    <row r="175" spans="1:33" x14ac:dyDescent="0.25">
      <c r="A175" s="3" t="s">
        <v>12</v>
      </c>
      <c r="B175" s="3" t="s">
        <v>24</v>
      </c>
      <c r="C175" s="9">
        <v>1080.092520045325</v>
      </c>
      <c r="D175" s="9">
        <v>1081.7978061293018</v>
      </c>
      <c r="E175" s="9">
        <v>1066.6709484917553</v>
      </c>
      <c r="F175" s="9">
        <v>1042.3605679851839</v>
      </c>
      <c r="G175" s="9">
        <v>1024.5538937422273</v>
      </c>
      <c r="H175" s="9">
        <v>1024.6191544055687</v>
      </c>
      <c r="I175" s="9">
        <v>993.20516074805596</v>
      </c>
      <c r="J175" s="9">
        <v>986.96151606083288</v>
      </c>
      <c r="K175" s="9">
        <v>979.81514849786402</v>
      </c>
      <c r="L175" s="9">
        <v>983.94005578592612</v>
      </c>
      <c r="M175" s="9">
        <v>949.59646298204962</v>
      </c>
      <c r="N175" s="9">
        <v>895.01069616434927</v>
      </c>
      <c r="O175" s="9">
        <v>897.73505349628806</v>
      </c>
      <c r="P175" s="9">
        <v>916.8886084946331</v>
      </c>
      <c r="Q175" s="9">
        <v>914.1557920155318</v>
      </c>
      <c r="R175" s="9">
        <v>935.37573008431582</v>
      </c>
      <c r="S175" s="9">
        <v>948.78551345791118</v>
      </c>
      <c r="T175" s="9">
        <v>997.11258610643517</v>
      </c>
      <c r="U175" s="9">
        <v>1006.7503621938091</v>
      </c>
      <c r="V175" s="9">
        <v>1076.4590902959387</v>
      </c>
      <c r="W175" s="9">
        <v>1093.5785908169717</v>
      </c>
      <c r="X175" s="9">
        <v>1105.4288072756583</v>
      </c>
      <c r="Y175" s="9">
        <v>1118.0306841941606</v>
      </c>
      <c r="Z175" s="9">
        <v>1115.2346053804335</v>
      </c>
      <c r="AA175" s="9">
        <v>1104.0072147335793</v>
      </c>
      <c r="AB175" s="9">
        <v>1126.4741254971898</v>
      </c>
      <c r="AC175" s="9">
        <v>1117.7202425074684</v>
      </c>
      <c r="AD175" s="9">
        <v>1100.6651694090931</v>
      </c>
      <c r="AE175" s="9">
        <v>1101.5988132904408</v>
      </c>
      <c r="AF175" s="9">
        <v>1109.3201910611072</v>
      </c>
      <c r="AG175" s="9">
        <v>1105.9783574515104</v>
      </c>
    </row>
    <row r="176" spans="1:33" x14ac:dyDescent="0.25">
      <c r="A176" s="3" t="s">
        <v>13</v>
      </c>
      <c r="C176" s="15">
        <v>1.9575358698231498E-2</v>
      </c>
      <c r="D176" s="15">
        <v>1.9392942559091891E-2</v>
      </c>
      <c r="E176" s="15">
        <v>1.891371872267213E-2</v>
      </c>
      <c r="F176" s="15">
        <v>1.8281561063581971E-2</v>
      </c>
      <c r="G176" s="15">
        <v>1.7773745453288758E-2</v>
      </c>
      <c r="H176" s="15">
        <v>1.7581481287388793E-2</v>
      </c>
      <c r="I176" s="15">
        <v>1.6857020085599819E-2</v>
      </c>
      <c r="J176" s="15">
        <v>1.6568794062731092E-2</v>
      </c>
      <c r="K176" s="15">
        <v>1.6269854729198823E-2</v>
      </c>
      <c r="L176" s="15">
        <v>1.6160582508948959E-2</v>
      </c>
      <c r="M176" s="15">
        <v>1.542681611101762E-2</v>
      </c>
      <c r="N176" s="15">
        <v>1.4381834420661536E-2</v>
      </c>
      <c r="O176" s="15">
        <v>1.4268656614439263E-2</v>
      </c>
      <c r="P176" s="15">
        <v>1.4414524634435981E-2</v>
      </c>
      <c r="Q176" s="15">
        <v>1.4215194532562083E-2</v>
      </c>
      <c r="R176" s="15">
        <v>1.4386910227563594E-2</v>
      </c>
      <c r="S176" s="15">
        <v>1.4434386366397475E-2</v>
      </c>
      <c r="T176" s="15">
        <v>1.5004562037115284E-2</v>
      </c>
      <c r="U176" s="15">
        <v>1.498475905651156E-2</v>
      </c>
      <c r="V176" s="15">
        <v>1.5847995662404243E-2</v>
      </c>
      <c r="W176" s="15">
        <v>1.5924861278764638E-2</v>
      </c>
      <c r="X176" s="15">
        <v>1.5922280881548408E-2</v>
      </c>
      <c r="Y176" s="15">
        <v>1.592858033449996E-2</v>
      </c>
      <c r="Z176" s="15">
        <v>1.5715870036302038E-2</v>
      </c>
      <c r="AA176" s="15">
        <v>1.5388381610892125E-2</v>
      </c>
      <c r="AB176" s="15">
        <v>1.5530702521822506E-2</v>
      </c>
      <c r="AC176" s="15">
        <v>1.5242346892061198E-2</v>
      </c>
      <c r="AD176" s="15">
        <v>1.4846455907115039E-2</v>
      </c>
      <c r="AE176" s="15">
        <v>1.4697378314618375E-2</v>
      </c>
      <c r="AF176" s="15">
        <v>1.4639362872456251E-2</v>
      </c>
      <c r="AG176" s="15">
        <v>1.4436460638551363E-2</v>
      </c>
    </row>
    <row r="194" spans="1:34" ht="18.75" x14ac:dyDescent="0.3">
      <c r="A194" s="6" t="s">
        <v>58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4">
        <v>0</v>
      </c>
    </row>
    <row r="195" spans="1:34" x14ac:dyDescent="0.25">
      <c r="A195" s="1" t="s">
        <v>2</v>
      </c>
      <c r="B195" s="1"/>
      <c r="C195" s="1">
        <f>C170</f>
        <v>2020</v>
      </c>
      <c r="D195" s="1">
        <f t="shared" ref="D195:AG195" si="13">D170</f>
        <v>2021</v>
      </c>
      <c r="E195" s="1">
        <f t="shared" si="13"/>
        <v>2022</v>
      </c>
      <c r="F195" s="1">
        <f t="shared" si="13"/>
        <v>2023</v>
      </c>
      <c r="G195" s="1">
        <f t="shared" si="13"/>
        <v>2024</v>
      </c>
      <c r="H195" s="1">
        <f t="shared" si="13"/>
        <v>2025</v>
      </c>
      <c r="I195" s="1">
        <f t="shared" si="13"/>
        <v>2026</v>
      </c>
      <c r="J195" s="1">
        <f t="shared" si="13"/>
        <v>2027</v>
      </c>
      <c r="K195" s="1">
        <f t="shared" si="13"/>
        <v>2028</v>
      </c>
      <c r="L195" s="1">
        <f t="shared" si="13"/>
        <v>2029</v>
      </c>
      <c r="M195" s="1">
        <f t="shared" si="13"/>
        <v>2030</v>
      </c>
      <c r="N195" s="1">
        <f t="shared" si="13"/>
        <v>2031</v>
      </c>
      <c r="O195" s="1">
        <f t="shared" si="13"/>
        <v>2032</v>
      </c>
      <c r="P195" s="1">
        <f t="shared" si="13"/>
        <v>2033</v>
      </c>
      <c r="Q195" s="1">
        <f t="shared" si="13"/>
        <v>2034</v>
      </c>
      <c r="R195" s="1">
        <f t="shared" si="13"/>
        <v>2035</v>
      </c>
      <c r="S195" s="1">
        <f t="shared" si="13"/>
        <v>2036</v>
      </c>
      <c r="T195" s="1">
        <f t="shared" si="13"/>
        <v>2037</v>
      </c>
      <c r="U195" s="1">
        <f t="shared" si="13"/>
        <v>2038</v>
      </c>
      <c r="V195" s="1">
        <f t="shared" si="13"/>
        <v>2039</v>
      </c>
      <c r="W195" s="1">
        <f t="shared" si="13"/>
        <v>2040</v>
      </c>
      <c r="X195" s="1">
        <f t="shared" si="13"/>
        <v>2041</v>
      </c>
      <c r="Y195" s="1">
        <f t="shared" si="13"/>
        <v>2042</v>
      </c>
      <c r="Z195" s="1">
        <f t="shared" si="13"/>
        <v>2043</v>
      </c>
      <c r="AA195" s="1">
        <f t="shared" si="13"/>
        <v>2044</v>
      </c>
      <c r="AB195" s="1">
        <f t="shared" si="13"/>
        <v>2045</v>
      </c>
      <c r="AC195" s="1">
        <f t="shared" si="13"/>
        <v>2046</v>
      </c>
      <c r="AD195" s="1">
        <f t="shared" si="13"/>
        <v>2047</v>
      </c>
      <c r="AE195" s="1">
        <f t="shared" si="13"/>
        <v>2048</v>
      </c>
      <c r="AF195" s="1">
        <f t="shared" si="13"/>
        <v>2049</v>
      </c>
      <c r="AG195" s="1">
        <f t="shared" si="13"/>
        <v>2050</v>
      </c>
    </row>
    <row r="196" spans="1:34" ht="18" x14ac:dyDescent="0.35">
      <c r="A196" s="3" t="s">
        <v>34</v>
      </c>
      <c r="B196" s="3" t="s">
        <v>26</v>
      </c>
      <c r="C196" s="9">
        <v>99.037493376941271</v>
      </c>
      <c r="D196" s="9">
        <v>102.2748092843146</v>
      </c>
      <c r="E196" s="9">
        <v>102.18533856129579</v>
      </c>
      <c r="F196" s="9">
        <v>90.865086677310529</v>
      </c>
      <c r="G196" s="9">
        <v>87.049989738462088</v>
      </c>
      <c r="H196" s="9">
        <v>88.113555636800001</v>
      </c>
      <c r="I196" s="9">
        <v>85.529698560180975</v>
      </c>
      <c r="J196" s="9">
        <v>83.94964134882099</v>
      </c>
      <c r="K196" s="9">
        <v>83.194161400671987</v>
      </c>
      <c r="L196" s="9">
        <v>81.922259473918004</v>
      </c>
      <c r="M196" s="9">
        <v>80.75660722952999</v>
      </c>
      <c r="N196" s="9">
        <v>78.617764962441001</v>
      </c>
      <c r="O196" s="9">
        <v>78.384191478909997</v>
      </c>
      <c r="P196" s="9">
        <v>77.450038817652</v>
      </c>
      <c r="Q196" s="9">
        <v>77.062920984357007</v>
      </c>
      <c r="R196" s="9">
        <v>75.040290689523005</v>
      </c>
      <c r="S196" s="9">
        <v>75.858629972399001</v>
      </c>
      <c r="T196" s="9">
        <v>75.924575389195013</v>
      </c>
      <c r="U196" s="9">
        <v>77.46345854780499</v>
      </c>
      <c r="V196" s="9">
        <v>79.101398737298993</v>
      </c>
      <c r="W196" s="9">
        <v>80.752523805989995</v>
      </c>
      <c r="X196" s="9">
        <v>82.772814199559988</v>
      </c>
      <c r="Y196" s="9">
        <v>84.656726933919998</v>
      </c>
      <c r="Z196" s="9">
        <v>86.700141855459989</v>
      </c>
      <c r="AA196" s="9">
        <v>88.249115581569995</v>
      </c>
      <c r="AB196" s="9">
        <v>88.914077092859998</v>
      </c>
      <c r="AC196" s="9">
        <v>89.554916307289986</v>
      </c>
      <c r="AD196" s="9">
        <v>90.667328857210009</v>
      </c>
      <c r="AE196" s="9">
        <v>91.237426170350005</v>
      </c>
      <c r="AF196" s="9">
        <v>91.87731315808</v>
      </c>
      <c r="AG196" s="9">
        <v>92.449522948259997</v>
      </c>
    </row>
    <row r="197" spans="1:34" ht="18" x14ac:dyDescent="0.35">
      <c r="A197" s="3" t="s">
        <v>35</v>
      </c>
      <c r="B197" s="3" t="s">
        <v>26</v>
      </c>
      <c r="C197" s="9">
        <v>62.587049741000001</v>
      </c>
      <c r="D197" s="9">
        <v>60.658396787000001</v>
      </c>
      <c r="E197" s="9">
        <v>58.715656651999993</v>
      </c>
      <c r="F197" s="9">
        <v>56.672785708000006</v>
      </c>
      <c r="G197" s="9">
        <v>53.461810407000002</v>
      </c>
      <c r="H197" s="9">
        <v>48.061796123000008</v>
      </c>
      <c r="I197" s="9">
        <v>47.315804117999988</v>
      </c>
      <c r="J197" s="9">
        <v>46.834700611000009</v>
      </c>
      <c r="K197" s="9">
        <v>46.032107005999997</v>
      </c>
      <c r="L197" s="9">
        <v>45.995064552999999</v>
      </c>
      <c r="M197" s="9">
        <v>45.591507924000005</v>
      </c>
      <c r="N197" s="9">
        <v>44.594149625000007</v>
      </c>
      <c r="O197" s="9">
        <v>44.712060068999996</v>
      </c>
      <c r="P197" s="9">
        <v>44.913335208999996</v>
      </c>
      <c r="Q197" s="9">
        <v>44.637891419999988</v>
      </c>
      <c r="R197" s="9">
        <v>43.904963883000008</v>
      </c>
      <c r="S197" s="9">
        <v>43.803926915999988</v>
      </c>
      <c r="T197" s="9">
        <v>43.324406826000001</v>
      </c>
      <c r="U197" s="9">
        <v>41.947288580999988</v>
      </c>
      <c r="V197" s="9">
        <v>39.746656316999996</v>
      </c>
      <c r="W197" s="9">
        <v>37.390878711999996</v>
      </c>
      <c r="X197" s="9">
        <v>34.962954531000001</v>
      </c>
      <c r="Y197" s="9">
        <v>31.798099151000002</v>
      </c>
      <c r="Z197" s="9">
        <v>29.306361234000001</v>
      </c>
      <c r="AA197" s="9">
        <v>27.40643734</v>
      </c>
      <c r="AB197" s="9">
        <v>26.710280749999999</v>
      </c>
      <c r="AC197" s="9">
        <v>27.246677120000001</v>
      </c>
      <c r="AD197" s="9">
        <v>27.21508867</v>
      </c>
      <c r="AE197" s="9">
        <v>27.219182829999998</v>
      </c>
      <c r="AF197" s="9">
        <v>27.163634969999997</v>
      </c>
      <c r="AG197" s="9">
        <v>27.072675520000001</v>
      </c>
    </row>
    <row r="198" spans="1:34" ht="18" x14ac:dyDescent="0.35">
      <c r="A198" s="3" t="s">
        <v>36</v>
      </c>
      <c r="B198" s="3" t="s">
        <v>26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</row>
    <row r="199" spans="1:34" ht="18" x14ac:dyDescent="0.35">
      <c r="A199" s="3" t="s">
        <v>37</v>
      </c>
      <c r="B199" s="3" t="s">
        <v>26</v>
      </c>
      <c r="C199" s="9">
        <v>2.3541087953764883</v>
      </c>
      <c r="D199" s="9">
        <v>2.0553279011424626</v>
      </c>
      <c r="E199" s="9">
        <v>2.2610292272986983</v>
      </c>
      <c r="F199" s="9">
        <v>1.5845886639041271</v>
      </c>
      <c r="G199" s="9">
        <v>1.4710246573260692</v>
      </c>
      <c r="H199" s="9">
        <v>1.6294367673281529</v>
      </c>
      <c r="I199" s="9">
        <v>1.8074552585569346</v>
      </c>
      <c r="J199" s="9">
        <v>1.9193575172542761</v>
      </c>
      <c r="K199" s="9">
        <v>1.8092311461889188</v>
      </c>
      <c r="L199" s="9">
        <v>2.0599140086630907</v>
      </c>
      <c r="M199" s="9">
        <v>2.501425255772626</v>
      </c>
      <c r="N199" s="9">
        <v>2.3802755497482631</v>
      </c>
      <c r="O199" s="9">
        <v>2.4360345610225385</v>
      </c>
      <c r="P199" s="9">
        <v>2.3500570008964896</v>
      </c>
      <c r="Q199" s="9">
        <v>2.8253218267726536</v>
      </c>
      <c r="R199" s="9">
        <v>2.7439703368341606</v>
      </c>
      <c r="S199" s="9">
        <v>3.1697247986564245</v>
      </c>
      <c r="T199" s="9">
        <v>3.7013681873296718</v>
      </c>
      <c r="U199" s="9">
        <v>3.9982827640248</v>
      </c>
      <c r="V199" s="9">
        <v>4.3308404952607997</v>
      </c>
      <c r="W199" s="9">
        <v>4.6055619186993004</v>
      </c>
      <c r="X199" s="9">
        <v>4.9088361543050008</v>
      </c>
      <c r="Y199" s="9">
        <v>5.7641583423386997</v>
      </c>
      <c r="Z199" s="9">
        <v>6.4241858398853005</v>
      </c>
      <c r="AA199" s="9">
        <v>7.1266110094748996</v>
      </c>
      <c r="AB199" s="9">
        <v>7.4406360579852002</v>
      </c>
      <c r="AC199" s="9">
        <v>7.6994519758374995</v>
      </c>
      <c r="AD199" s="9">
        <v>7.7758509532211999</v>
      </c>
      <c r="AE199" s="9">
        <v>8.3214914817579011</v>
      </c>
      <c r="AF199" s="9">
        <v>8.2087719295934996</v>
      </c>
      <c r="AG199" s="9">
        <v>8.7411220074308993</v>
      </c>
    </row>
    <row r="200" spans="1:34" ht="18" x14ac:dyDescent="0.35">
      <c r="A200" s="3" t="s">
        <v>38</v>
      </c>
      <c r="B200" s="3" t="s">
        <v>26</v>
      </c>
      <c r="C200" s="9">
        <v>10.122773362852001</v>
      </c>
      <c r="D200" s="9">
        <v>8.9540239886300004</v>
      </c>
      <c r="E200" s="9">
        <v>8.1944502756150008</v>
      </c>
      <c r="F200" s="9">
        <v>8.0047341223082995</v>
      </c>
      <c r="G200" s="9">
        <v>7.8311816942028996</v>
      </c>
      <c r="H200" s="9">
        <v>7.5555259889893192</v>
      </c>
      <c r="I200" s="9">
        <v>7.5042590339000013</v>
      </c>
      <c r="J200" s="9">
        <v>7.4827891809999993</v>
      </c>
      <c r="K200" s="9">
        <v>7.5434947792000013</v>
      </c>
      <c r="L200" s="9">
        <v>7.5236604839000005</v>
      </c>
      <c r="M200" s="9">
        <v>7.5784702329999991</v>
      </c>
      <c r="N200" s="9">
        <v>7.5620949612000015</v>
      </c>
      <c r="O200" s="9">
        <v>7.5088844039999998</v>
      </c>
      <c r="P200" s="9">
        <v>8.0486249096000009</v>
      </c>
      <c r="Q200" s="9">
        <v>8.0566715178999999</v>
      </c>
      <c r="R200" s="9">
        <v>8.1092768064000005</v>
      </c>
      <c r="S200" s="9">
        <v>8.0638629143999996</v>
      </c>
      <c r="T200" s="9">
        <v>8.2111418342999993</v>
      </c>
      <c r="U200" s="9">
        <v>8.2180865687000004</v>
      </c>
      <c r="V200" s="9">
        <v>8.1540325599999992</v>
      </c>
      <c r="W200" s="9">
        <v>8.1895756412000011</v>
      </c>
      <c r="X200" s="9">
        <v>8.1955324278999999</v>
      </c>
      <c r="Y200" s="9">
        <v>8.3022460436000003</v>
      </c>
      <c r="Z200" s="9">
        <v>8.2655380443999995</v>
      </c>
      <c r="AA200" s="9">
        <v>8.4131119158000001</v>
      </c>
      <c r="AB200" s="9">
        <v>8.8128327269000017</v>
      </c>
      <c r="AC200" s="9">
        <v>8.7502706542999995</v>
      </c>
      <c r="AD200" s="9">
        <v>8.8081931149999999</v>
      </c>
      <c r="AE200" s="9">
        <v>8.9658061358000012</v>
      </c>
      <c r="AF200" s="9">
        <v>9.3520154680999994</v>
      </c>
      <c r="AG200" s="9">
        <v>9.3811967032000005</v>
      </c>
      <c r="AH200" s="9"/>
    </row>
    <row r="201" spans="1:34" ht="18" x14ac:dyDescent="0.35">
      <c r="A201" s="3" t="s">
        <v>39</v>
      </c>
      <c r="B201" s="3" t="s">
        <v>26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</row>
    <row r="202" spans="1:34" ht="18" x14ac:dyDescent="0.35">
      <c r="A202" s="3" t="s">
        <v>40</v>
      </c>
      <c r="B202" s="3" t="s">
        <v>26</v>
      </c>
      <c r="C202" s="9">
        <v>0.68972027923091395</v>
      </c>
      <c r="D202" s="9">
        <v>0.41158272320397998</v>
      </c>
      <c r="E202" s="9">
        <v>0.14462697975480998</v>
      </c>
      <c r="F202" s="9">
        <v>6.3821517603629405E-2</v>
      </c>
      <c r="G202" s="9">
        <v>4.1390207566499998E-2</v>
      </c>
      <c r="H202" s="9">
        <v>1.4110646916435E-2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</row>
    <row r="203" spans="1:34" x14ac:dyDescent="0.25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</row>
    <row r="204" spans="1:34" x14ac:dyDescent="0.25">
      <c r="A204" s="1" t="s">
        <v>32</v>
      </c>
      <c r="B204" s="1"/>
      <c r="C204" s="10">
        <f>C195</f>
        <v>2020</v>
      </c>
      <c r="D204" s="10">
        <f t="shared" ref="D204:AG204" si="14">D195</f>
        <v>2021</v>
      </c>
      <c r="E204" s="10">
        <f t="shared" si="14"/>
        <v>2022</v>
      </c>
      <c r="F204" s="10">
        <f t="shared" si="14"/>
        <v>2023</v>
      </c>
      <c r="G204" s="10">
        <f t="shared" si="14"/>
        <v>2024</v>
      </c>
      <c r="H204" s="10">
        <f t="shared" si="14"/>
        <v>2025</v>
      </c>
      <c r="I204" s="10">
        <f t="shared" si="14"/>
        <v>2026</v>
      </c>
      <c r="J204" s="10">
        <f t="shared" si="14"/>
        <v>2027</v>
      </c>
      <c r="K204" s="10">
        <f t="shared" si="14"/>
        <v>2028</v>
      </c>
      <c r="L204" s="10">
        <f t="shared" si="14"/>
        <v>2029</v>
      </c>
      <c r="M204" s="10">
        <f t="shared" si="14"/>
        <v>2030</v>
      </c>
      <c r="N204" s="10">
        <f t="shared" si="14"/>
        <v>2031</v>
      </c>
      <c r="O204" s="10">
        <f t="shared" si="14"/>
        <v>2032</v>
      </c>
      <c r="P204" s="10">
        <f t="shared" si="14"/>
        <v>2033</v>
      </c>
      <c r="Q204" s="10">
        <f t="shared" si="14"/>
        <v>2034</v>
      </c>
      <c r="R204" s="10">
        <f t="shared" si="14"/>
        <v>2035</v>
      </c>
      <c r="S204" s="10">
        <f t="shared" si="14"/>
        <v>2036</v>
      </c>
      <c r="T204" s="10">
        <f t="shared" si="14"/>
        <v>2037</v>
      </c>
      <c r="U204" s="10">
        <f t="shared" si="14"/>
        <v>2038</v>
      </c>
      <c r="V204" s="10">
        <f t="shared" si="14"/>
        <v>2039</v>
      </c>
      <c r="W204" s="10">
        <f t="shared" si="14"/>
        <v>2040</v>
      </c>
      <c r="X204" s="10">
        <f t="shared" si="14"/>
        <v>2041</v>
      </c>
      <c r="Y204" s="10">
        <f t="shared" si="14"/>
        <v>2042</v>
      </c>
      <c r="Z204" s="10">
        <f t="shared" si="14"/>
        <v>2043</v>
      </c>
      <c r="AA204" s="10">
        <f t="shared" si="14"/>
        <v>2044</v>
      </c>
      <c r="AB204" s="10">
        <f t="shared" si="14"/>
        <v>2045</v>
      </c>
      <c r="AC204" s="10">
        <f t="shared" si="14"/>
        <v>2046</v>
      </c>
      <c r="AD204" s="10">
        <f t="shared" si="14"/>
        <v>2047</v>
      </c>
      <c r="AE204" s="10">
        <f t="shared" si="14"/>
        <v>2048</v>
      </c>
      <c r="AF204" s="10">
        <f t="shared" si="14"/>
        <v>2049</v>
      </c>
      <c r="AG204" s="10">
        <f t="shared" si="14"/>
        <v>2050</v>
      </c>
    </row>
    <row r="205" spans="1:34" ht="18" x14ac:dyDescent="0.35">
      <c r="A205" s="3" t="str">
        <f t="shared" ref="A205:A211" si="15">A196</f>
        <v>Black Coal</v>
      </c>
      <c r="B205" s="3" t="s">
        <v>26</v>
      </c>
      <c r="C205" s="9">
        <v>-18.019205116718013</v>
      </c>
      <c r="D205" s="9">
        <v>-21.391380379772016</v>
      </c>
      <c r="E205" s="9">
        <v>-23.722261400441013</v>
      </c>
      <c r="F205" s="9">
        <v>-25.537067933851006</v>
      </c>
      <c r="G205" s="9">
        <v>-26.872379961603997</v>
      </c>
      <c r="H205" s="9">
        <v>-27.815701135252993</v>
      </c>
      <c r="I205" s="9">
        <v>-30.853893658380002</v>
      </c>
      <c r="J205" s="9">
        <v>-31.616334197127017</v>
      </c>
      <c r="K205" s="9">
        <v>-32.371559110389001</v>
      </c>
      <c r="L205" s="9">
        <v>-34.640433185368991</v>
      </c>
      <c r="M205" s="9">
        <v>-38.788238348476</v>
      </c>
      <c r="N205" s="9">
        <v>-39.267289213651011</v>
      </c>
      <c r="O205" s="9">
        <v>-42.410385381184994</v>
      </c>
      <c r="P205" s="9">
        <v>-44.916073243665011</v>
      </c>
      <c r="Q205" s="9">
        <v>-46.634946695230994</v>
      </c>
      <c r="R205" s="9">
        <v>-46.705425369140016</v>
      </c>
      <c r="S205" s="9">
        <v>-48.848191790590008</v>
      </c>
      <c r="T205" s="9">
        <v>-48.575842974109975</v>
      </c>
      <c r="U205" s="9">
        <v>-47.575187705320033</v>
      </c>
      <c r="V205" s="9">
        <v>-46.62162978403002</v>
      </c>
      <c r="W205" s="9">
        <v>-47.933458559790012</v>
      </c>
      <c r="X205" s="9">
        <v>-50.050162186489999</v>
      </c>
      <c r="Y205" s="9">
        <v>-53.530740590049987</v>
      </c>
      <c r="Z205" s="9">
        <v>-53.089327767139991</v>
      </c>
      <c r="AA205" s="9">
        <v>-59.223670845319987</v>
      </c>
      <c r="AB205" s="9">
        <v>-61.148294310370019</v>
      </c>
      <c r="AC205" s="9">
        <v>-65.249697073060005</v>
      </c>
      <c r="AD205" s="9">
        <v>-65.140187563849977</v>
      </c>
      <c r="AE205" s="9">
        <v>-65.134566162190026</v>
      </c>
      <c r="AF205" s="9">
        <v>-64.443443233250022</v>
      </c>
      <c r="AG205" s="9">
        <v>-69.179067477130019</v>
      </c>
    </row>
    <row r="206" spans="1:34" ht="18" x14ac:dyDescent="0.35">
      <c r="A206" s="3" t="str">
        <f t="shared" si="15"/>
        <v>Brown Coal</v>
      </c>
      <c r="B206" s="3" t="s">
        <v>26</v>
      </c>
      <c r="C206" s="9">
        <v>-8.4417390469999916</v>
      </c>
      <c r="D206" s="9">
        <v>-9.2162950860000095</v>
      </c>
      <c r="E206" s="9">
        <v>-9.8787692889999832</v>
      </c>
      <c r="F206" s="9">
        <v>-10.350385633000002</v>
      </c>
      <c r="G206" s="9">
        <v>-10.854405411999998</v>
      </c>
      <c r="H206" s="9">
        <v>-11.027033579999994</v>
      </c>
      <c r="I206" s="9">
        <v>-12.385905166999997</v>
      </c>
      <c r="J206" s="9">
        <v>-12.503492150000007</v>
      </c>
      <c r="K206" s="9">
        <v>-12.412432719000002</v>
      </c>
      <c r="L206" s="9">
        <v>-12.61730522700001</v>
      </c>
      <c r="M206" s="9">
        <v>-13.788237208999995</v>
      </c>
      <c r="N206" s="9">
        <v>-13.318671329000011</v>
      </c>
      <c r="O206" s="9">
        <v>-11.284364717999999</v>
      </c>
      <c r="P206" s="9">
        <v>-9.3839806690000103</v>
      </c>
      <c r="Q206" s="9">
        <v>-7.3559529930000025</v>
      </c>
      <c r="R206" s="9">
        <v>-6.9469874250000032</v>
      </c>
      <c r="S206" s="9">
        <v>-6.1292310789999931</v>
      </c>
      <c r="T206" s="9">
        <v>-5.0026571989999979</v>
      </c>
      <c r="U206" s="9">
        <v>-3.8177143360000017</v>
      </c>
      <c r="V206" s="9">
        <v>-2.98544798</v>
      </c>
      <c r="W206" s="9">
        <v>-2.7970800600000025</v>
      </c>
      <c r="X206" s="9">
        <v>-2.8597823699999978</v>
      </c>
      <c r="Y206" s="9">
        <v>-2.8976113599999991</v>
      </c>
      <c r="Z206" s="9">
        <v>-2.9229804800000032</v>
      </c>
      <c r="AA206" s="9">
        <v>-3.068362190000002</v>
      </c>
      <c r="AB206" s="9">
        <v>-3.0872510099999992</v>
      </c>
      <c r="AC206" s="9">
        <v>-3.1169641900000009</v>
      </c>
      <c r="AD206" s="9">
        <v>-3.0556383300000007</v>
      </c>
      <c r="AE206" s="9">
        <v>-3.1086085600000004</v>
      </c>
      <c r="AF206" s="9">
        <v>-3.0875875199999996</v>
      </c>
      <c r="AG206" s="9">
        <v>-3.2790369500000018</v>
      </c>
    </row>
    <row r="207" spans="1:34" ht="18" x14ac:dyDescent="0.35">
      <c r="A207" s="3" t="str">
        <f t="shared" si="15"/>
        <v>Coal CCS</v>
      </c>
      <c r="B207" s="3" t="s">
        <v>26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</row>
    <row r="208" spans="1:34" ht="18" x14ac:dyDescent="0.35">
      <c r="A208" s="3" t="str">
        <f t="shared" si="15"/>
        <v>Gas GT</v>
      </c>
      <c r="B208" s="3" t="s">
        <v>26</v>
      </c>
      <c r="C208" s="9">
        <v>-0.52208898745954735</v>
      </c>
      <c r="D208" s="9">
        <v>-0.48545674663604332</v>
      </c>
      <c r="E208" s="9">
        <v>-0.68521804121381003</v>
      </c>
      <c r="F208" s="9">
        <v>-0.79820227718034209</v>
      </c>
      <c r="G208" s="9">
        <v>-1.1164968396231902</v>
      </c>
      <c r="H208" s="9">
        <v>-1.4629510531812957</v>
      </c>
      <c r="I208" s="9">
        <v>-1.705420593643491</v>
      </c>
      <c r="J208" s="9">
        <v>-1.8851213805107103</v>
      </c>
      <c r="K208" s="9">
        <v>-2.0836387270772487</v>
      </c>
      <c r="L208" s="9">
        <v>-1.8457924060582025</v>
      </c>
      <c r="M208" s="9">
        <v>-2.2460703316549653</v>
      </c>
      <c r="N208" s="9">
        <v>-2.7582365339971351</v>
      </c>
      <c r="O208" s="9">
        <v>-2.7117530785196284</v>
      </c>
      <c r="P208" s="9">
        <v>-2.9144264116032805</v>
      </c>
      <c r="Q208" s="9">
        <v>-3.3650875551423898</v>
      </c>
      <c r="R208" s="9">
        <v>-2.2028938921005006</v>
      </c>
      <c r="S208" s="9">
        <v>-2.1139029181722924</v>
      </c>
      <c r="T208" s="9">
        <v>-0.55182398739420702</v>
      </c>
      <c r="U208" s="9">
        <v>-0.40934845416566823</v>
      </c>
      <c r="V208" s="9">
        <v>-4.9103440884493921E-2</v>
      </c>
      <c r="W208" s="9">
        <v>0.18494395791011886</v>
      </c>
      <c r="X208" s="9">
        <v>0.59859386144398741</v>
      </c>
      <c r="Y208" s="9">
        <v>0.69426302579931232</v>
      </c>
      <c r="Z208" s="9">
        <v>1.2776046810487998</v>
      </c>
      <c r="AA208" s="9">
        <v>1.3264957401063731</v>
      </c>
      <c r="AB208" s="9">
        <v>1.5700308007596062</v>
      </c>
      <c r="AC208" s="9">
        <v>2.4107217342915437</v>
      </c>
      <c r="AD208" s="9">
        <v>2.5686792865997639</v>
      </c>
      <c r="AE208" s="9">
        <v>2.677792557053932</v>
      </c>
      <c r="AF208" s="9">
        <v>3.0686542728370103</v>
      </c>
      <c r="AG208" s="9">
        <v>3.5237739950866356</v>
      </c>
    </row>
    <row r="209" spans="1:33" ht="18" x14ac:dyDescent="0.35">
      <c r="A209" s="3" t="str">
        <f t="shared" si="15"/>
        <v>Gas CCGT &amp; Cogen</v>
      </c>
      <c r="B209" s="3" t="s">
        <v>26</v>
      </c>
      <c r="C209" s="9">
        <v>-1.7824698044106801</v>
      </c>
      <c r="D209" s="9">
        <v>-2.1060646258999975</v>
      </c>
      <c r="E209" s="9">
        <v>-2.3616110260000003</v>
      </c>
      <c r="F209" s="9">
        <v>-2.425374602099998</v>
      </c>
      <c r="G209" s="9">
        <v>-2.5542227516999993</v>
      </c>
      <c r="H209" s="9">
        <v>-2.8344382777000003</v>
      </c>
      <c r="I209" s="9">
        <v>-3.0226689084999983</v>
      </c>
      <c r="J209" s="9">
        <v>-3.410498936299998</v>
      </c>
      <c r="K209" s="9">
        <v>-3.7780397020999992</v>
      </c>
      <c r="L209" s="9">
        <v>-4.5094009913999997</v>
      </c>
      <c r="M209" s="9">
        <v>-4.5408180868999963</v>
      </c>
      <c r="N209" s="9">
        <v>-4.9577393702000006</v>
      </c>
      <c r="O209" s="9">
        <v>-5.1958720643999996</v>
      </c>
      <c r="P209" s="9">
        <v>-5.8947926350999982</v>
      </c>
      <c r="Q209" s="9">
        <v>-7.1612557880999983</v>
      </c>
      <c r="R209" s="9">
        <v>-9.6363936555999956</v>
      </c>
      <c r="S209" s="9">
        <v>-10.099363307000003</v>
      </c>
      <c r="T209" s="9">
        <v>-13.5329480262</v>
      </c>
      <c r="U209" s="9">
        <v>-15.915389773200001</v>
      </c>
      <c r="V209" s="9">
        <v>-18.328054531799999</v>
      </c>
      <c r="W209" s="9">
        <v>-19.461044684600001</v>
      </c>
      <c r="X209" s="9">
        <v>-20.426944663400004</v>
      </c>
      <c r="Y209" s="9">
        <v>-20.737479192100004</v>
      </c>
      <c r="Z209" s="9">
        <v>-23.448459390099998</v>
      </c>
      <c r="AA209" s="9">
        <v>-22.740393382900002</v>
      </c>
      <c r="AB209" s="9">
        <v>-24.366232442300007</v>
      </c>
      <c r="AC209" s="9">
        <v>-25.6233360415</v>
      </c>
      <c r="AD209" s="9">
        <v>-28.590332265200001</v>
      </c>
      <c r="AE209" s="9">
        <v>-31.559739646400001</v>
      </c>
      <c r="AF209" s="9">
        <v>-35.480298251800001</v>
      </c>
      <c r="AG209" s="9">
        <v>-36.4954492225</v>
      </c>
    </row>
    <row r="210" spans="1:33" ht="18" x14ac:dyDescent="0.35">
      <c r="A210" s="3" t="str">
        <f t="shared" si="15"/>
        <v>Gas CC CCS</v>
      </c>
      <c r="B210" s="3" t="s">
        <v>26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</row>
    <row r="211" spans="1:33" ht="18" x14ac:dyDescent="0.35">
      <c r="A211" s="3" t="str">
        <f t="shared" si="15"/>
        <v>Gas Steam</v>
      </c>
      <c r="B211" s="3" t="s">
        <v>26</v>
      </c>
      <c r="C211" s="9">
        <v>-0.186531516130585</v>
      </c>
      <c r="D211" s="9">
        <v>-0.22037816604155763</v>
      </c>
      <c r="E211" s="9">
        <v>-0.29426555859319314</v>
      </c>
      <c r="F211" s="9">
        <v>-0.34692610126889378</v>
      </c>
      <c r="G211" s="9">
        <v>-0.35014614173508463</v>
      </c>
      <c r="H211" s="9">
        <v>-0.42038905376539659</v>
      </c>
      <c r="I211" s="9">
        <v>-0.45516844177419619</v>
      </c>
      <c r="J211" s="9">
        <v>-0.48266975638897058</v>
      </c>
      <c r="K211" s="9">
        <v>-0.51483634636483111</v>
      </c>
      <c r="L211" s="9">
        <v>-0.57072892045020107</v>
      </c>
      <c r="M211" s="9">
        <v>-0.64010057862768899</v>
      </c>
      <c r="N211" s="9">
        <v>-0.94176781481736993</v>
      </c>
      <c r="O211" s="9">
        <v>-0.85696766332320007</v>
      </c>
      <c r="P211" s="9">
        <v>-0.83178758840500011</v>
      </c>
      <c r="Q211" s="9">
        <v>-0.89386015637400007</v>
      </c>
      <c r="R211" s="9">
        <v>-0.94057343703900009</v>
      </c>
      <c r="S211" s="9">
        <v>-1.0068411918770002</v>
      </c>
      <c r="T211" s="9">
        <v>-0.89614113193199985</v>
      </c>
      <c r="U211" s="9">
        <v>-1.0062472598780001</v>
      </c>
      <c r="V211" s="9">
        <v>-1.1820206760500001</v>
      </c>
      <c r="W211" s="9">
        <v>-1.5247811418420001</v>
      </c>
      <c r="X211" s="9">
        <v>-1.7343068483419999</v>
      </c>
      <c r="Y211" s="9">
        <v>-1.7960490745920001</v>
      </c>
      <c r="Z211" s="9">
        <v>-1.848697055833</v>
      </c>
      <c r="AA211" s="9">
        <v>-1.8364749715920001</v>
      </c>
      <c r="AB211" s="9">
        <v>-1.847006892579</v>
      </c>
      <c r="AC211" s="9">
        <v>-1.7890092470350001</v>
      </c>
      <c r="AD211" s="9">
        <v>-1.7725480085448004</v>
      </c>
      <c r="AE211" s="9">
        <v>-1.9378387008519999</v>
      </c>
      <c r="AF211" s="9">
        <v>-2.0020043061430002</v>
      </c>
      <c r="AG211" s="9">
        <v>-1.7948045470645999</v>
      </c>
    </row>
    <row r="212" spans="1:33" x14ac:dyDescent="0.25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</row>
    <row r="229" spans="1:33" ht="18.75" x14ac:dyDescent="0.3">
      <c r="A229" s="6" t="s">
        <v>61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4">
        <v>0</v>
      </c>
    </row>
    <row r="230" spans="1:33" x14ac:dyDescent="0.25">
      <c r="A230" s="1" t="s">
        <v>2</v>
      </c>
      <c r="B230" s="1"/>
      <c r="C230" s="1">
        <f t="shared" ref="C230:AG230" si="16">C195</f>
        <v>2020</v>
      </c>
      <c r="D230" s="1">
        <f t="shared" si="16"/>
        <v>2021</v>
      </c>
      <c r="E230" s="1">
        <f t="shared" si="16"/>
        <v>2022</v>
      </c>
      <c r="F230" s="1">
        <f t="shared" si="16"/>
        <v>2023</v>
      </c>
      <c r="G230" s="1">
        <f t="shared" si="16"/>
        <v>2024</v>
      </c>
      <c r="H230" s="1">
        <f t="shared" si="16"/>
        <v>2025</v>
      </c>
      <c r="I230" s="1">
        <f t="shared" si="16"/>
        <v>2026</v>
      </c>
      <c r="J230" s="1">
        <f t="shared" si="16"/>
        <v>2027</v>
      </c>
      <c r="K230" s="1">
        <f t="shared" si="16"/>
        <v>2028</v>
      </c>
      <c r="L230" s="1">
        <f t="shared" si="16"/>
        <v>2029</v>
      </c>
      <c r="M230" s="1">
        <f t="shared" si="16"/>
        <v>2030</v>
      </c>
      <c r="N230" s="1">
        <f t="shared" si="16"/>
        <v>2031</v>
      </c>
      <c r="O230" s="1">
        <f t="shared" si="16"/>
        <v>2032</v>
      </c>
      <c r="P230" s="1">
        <f t="shared" si="16"/>
        <v>2033</v>
      </c>
      <c r="Q230" s="1">
        <f t="shared" si="16"/>
        <v>2034</v>
      </c>
      <c r="R230" s="1">
        <f t="shared" si="16"/>
        <v>2035</v>
      </c>
      <c r="S230" s="1">
        <f t="shared" si="16"/>
        <v>2036</v>
      </c>
      <c r="T230" s="1">
        <f t="shared" si="16"/>
        <v>2037</v>
      </c>
      <c r="U230" s="1">
        <f t="shared" si="16"/>
        <v>2038</v>
      </c>
      <c r="V230" s="1">
        <f t="shared" si="16"/>
        <v>2039</v>
      </c>
      <c r="W230" s="1">
        <f t="shared" si="16"/>
        <v>2040</v>
      </c>
      <c r="X230" s="1">
        <f t="shared" si="16"/>
        <v>2041</v>
      </c>
      <c r="Y230" s="1">
        <f t="shared" si="16"/>
        <v>2042</v>
      </c>
      <c r="Z230" s="1">
        <f t="shared" si="16"/>
        <v>2043</v>
      </c>
      <c r="AA230" s="1">
        <f t="shared" si="16"/>
        <v>2044</v>
      </c>
      <c r="AB230" s="1">
        <f t="shared" si="16"/>
        <v>2045</v>
      </c>
      <c r="AC230" s="1">
        <f t="shared" si="16"/>
        <v>2046</v>
      </c>
      <c r="AD230" s="1">
        <f t="shared" si="16"/>
        <v>2047</v>
      </c>
      <c r="AE230" s="1">
        <f t="shared" si="16"/>
        <v>2048</v>
      </c>
      <c r="AF230" s="1">
        <f t="shared" si="16"/>
        <v>2049</v>
      </c>
      <c r="AG230" s="1">
        <f t="shared" si="16"/>
        <v>2050</v>
      </c>
    </row>
    <row r="231" spans="1:33" x14ac:dyDescent="0.25">
      <c r="A231" s="3" t="s">
        <v>11</v>
      </c>
      <c r="C231" s="16">
        <v>0.69647773802163204</v>
      </c>
      <c r="D231" s="16">
        <v>0.68600181465440568</v>
      </c>
      <c r="E231" s="16">
        <v>0.67793770769447237</v>
      </c>
      <c r="F231" s="16">
        <v>0.66973541615551246</v>
      </c>
      <c r="G231" s="16">
        <v>0.66242720377929931</v>
      </c>
      <c r="H231" s="16">
        <v>0.65405563136927336</v>
      </c>
      <c r="I231" s="16">
        <v>0.64384129817353741</v>
      </c>
      <c r="J231" s="16">
        <v>0.63919150114563072</v>
      </c>
      <c r="K231" s="16">
        <v>0.63271576667143292</v>
      </c>
      <c r="L231" s="16">
        <v>0.62704925866187733</v>
      </c>
      <c r="M231" s="16">
        <v>0.61844696415415501</v>
      </c>
      <c r="N231" s="16">
        <v>0.61586346456564656</v>
      </c>
      <c r="O231" s="16">
        <v>0.6096691919017877</v>
      </c>
      <c r="P231" s="16">
        <v>0.60565589679326159</v>
      </c>
      <c r="Q231" s="16">
        <v>0.59952836847613078</v>
      </c>
      <c r="R231" s="16">
        <v>0.59261275703677752</v>
      </c>
      <c r="S231" s="16">
        <v>0.58568972336272418</v>
      </c>
      <c r="T231" s="16">
        <v>0.57765556300345644</v>
      </c>
      <c r="U231" s="16">
        <v>0.57176842321779031</v>
      </c>
      <c r="V231" s="16">
        <v>0.56711122260451619</v>
      </c>
      <c r="W231" s="16">
        <v>0.56394865498067515</v>
      </c>
      <c r="X231" s="16">
        <v>0.5647833902970687</v>
      </c>
      <c r="Y231" s="16">
        <v>0.56403640364406538</v>
      </c>
      <c r="Z231" s="16">
        <v>0.56306620346385805</v>
      </c>
      <c r="AA231" s="16">
        <v>0.56128631434087839</v>
      </c>
      <c r="AB231" s="16">
        <v>0.55990699997522042</v>
      </c>
      <c r="AC231" s="16">
        <v>0.55817977334784497</v>
      </c>
      <c r="AD231" s="16">
        <v>0.55670647394841821</v>
      </c>
      <c r="AE231" s="16">
        <v>0.55590320764408074</v>
      </c>
      <c r="AF231" s="16">
        <v>0.55460368757197442</v>
      </c>
      <c r="AG231" s="16">
        <v>0.55287127946542147</v>
      </c>
    </row>
    <row r="233" spans="1:33" x14ac:dyDescent="0.25">
      <c r="A233" s="1" t="s">
        <v>1</v>
      </c>
      <c r="B233" s="1"/>
      <c r="C233" s="10">
        <f>C230</f>
        <v>2020</v>
      </c>
      <c r="D233" s="10">
        <f t="shared" ref="D233:AG233" si="17">D230</f>
        <v>2021</v>
      </c>
      <c r="E233" s="10">
        <f t="shared" si="17"/>
        <v>2022</v>
      </c>
      <c r="F233" s="10">
        <f t="shared" si="17"/>
        <v>2023</v>
      </c>
      <c r="G233" s="10">
        <f t="shared" si="17"/>
        <v>2024</v>
      </c>
      <c r="H233" s="10">
        <f t="shared" si="17"/>
        <v>2025</v>
      </c>
      <c r="I233" s="10">
        <f t="shared" si="17"/>
        <v>2026</v>
      </c>
      <c r="J233" s="10">
        <f t="shared" si="17"/>
        <v>2027</v>
      </c>
      <c r="K233" s="10">
        <f t="shared" si="17"/>
        <v>2028</v>
      </c>
      <c r="L233" s="10">
        <f t="shared" si="17"/>
        <v>2029</v>
      </c>
      <c r="M233" s="10">
        <f t="shared" si="17"/>
        <v>2030</v>
      </c>
      <c r="N233" s="10">
        <f t="shared" si="17"/>
        <v>2031</v>
      </c>
      <c r="O233" s="10">
        <f t="shared" si="17"/>
        <v>2032</v>
      </c>
      <c r="P233" s="10">
        <f t="shared" si="17"/>
        <v>2033</v>
      </c>
      <c r="Q233" s="10">
        <f t="shared" si="17"/>
        <v>2034</v>
      </c>
      <c r="R233" s="10">
        <f t="shared" si="17"/>
        <v>2035</v>
      </c>
      <c r="S233" s="10">
        <f t="shared" si="17"/>
        <v>2036</v>
      </c>
      <c r="T233" s="10">
        <f t="shared" si="17"/>
        <v>2037</v>
      </c>
      <c r="U233" s="10">
        <f t="shared" si="17"/>
        <v>2038</v>
      </c>
      <c r="V233" s="10">
        <f t="shared" si="17"/>
        <v>2039</v>
      </c>
      <c r="W233" s="10">
        <f t="shared" si="17"/>
        <v>2040</v>
      </c>
      <c r="X233" s="10">
        <f t="shared" si="17"/>
        <v>2041</v>
      </c>
      <c r="Y233" s="10">
        <f t="shared" si="17"/>
        <v>2042</v>
      </c>
      <c r="Z233" s="10">
        <f t="shared" si="17"/>
        <v>2043</v>
      </c>
      <c r="AA233" s="10">
        <f t="shared" si="17"/>
        <v>2044</v>
      </c>
      <c r="AB233" s="10">
        <f t="shared" si="17"/>
        <v>2045</v>
      </c>
      <c r="AC233" s="10">
        <f t="shared" si="17"/>
        <v>2046</v>
      </c>
      <c r="AD233" s="10">
        <f t="shared" si="17"/>
        <v>2047</v>
      </c>
      <c r="AE233" s="10">
        <f t="shared" si="17"/>
        <v>2048</v>
      </c>
      <c r="AF233" s="10">
        <f t="shared" si="17"/>
        <v>2049</v>
      </c>
      <c r="AG233" s="10">
        <f t="shared" si="17"/>
        <v>2050</v>
      </c>
    </row>
    <row r="234" spans="1:33" x14ac:dyDescent="0.25">
      <c r="A234" s="3" t="s">
        <v>11</v>
      </c>
      <c r="C234" s="16">
        <v>-3.7732364917134054E-2</v>
      </c>
      <c r="D234" s="16">
        <v>-4.4966497095576097E-2</v>
      </c>
      <c r="E234" s="16">
        <v>-5.0371698714005486E-2</v>
      </c>
      <c r="F234" s="16">
        <v>-5.677651669125261E-2</v>
      </c>
      <c r="G234" s="16">
        <v>-6.1738228662480688E-2</v>
      </c>
      <c r="H234" s="16">
        <v>-6.5002307191944109E-2</v>
      </c>
      <c r="I234" s="16">
        <v>-7.3423073510180403E-2</v>
      </c>
      <c r="J234" s="16">
        <v>-7.5516162960842403E-2</v>
      </c>
      <c r="K234" s="16">
        <v>-7.7382162879961802E-2</v>
      </c>
      <c r="L234" s="16">
        <v>-8.0485303194325564E-2</v>
      </c>
      <c r="M234" s="16">
        <v>-9.0693470411467803E-2</v>
      </c>
      <c r="N234" s="16">
        <v>-9.039886559325927E-2</v>
      </c>
      <c r="O234" s="16">
        <v>-9.1579797819577813E-2</v>
      </c>
      <c r="P234" s="16">
        <v>-9.0462731064550606E-2</v>
      </c>
      <c r="Q234" s="16">
        <v>-8.6555723898581793E-2</v>
      </c>
      <c r="R234" s="16">
        <v>-8.3873863272577842E-2</v>
      </c>
      <c r="S234" s="16">
        <v>-8.3936085636268754E-2</v>
      </c>
      <c r="T234" s="16">
        <v>-7.8814099382750302E-2</v>
      </c>
      <c r="U234" s="16">
        <v>-7.2720065863633332E-2</v>
      </c>
      <c r="V234" s="16">
        <v>-6.6860817191811917E-2</v>
      </c>
      <c r="W234" s="16">
        <v>-6.6339148870472875E-2</v>
      </c>
      <c r="X234" s="16">
        <v>-6.5576276704168102E-2</v>
      </c>
      <c r="Y234" s="16">
        <v>-6.8168526463590728E-2</v>
      </c>
      <c r="Z234" s="16">
        <v>-6.3858404023073301E-2</v>
      </c>
      <c r="AA234" s="16">
        <v>-7.0444543165649298E-2</v>
      </c>
      <c r="AB234" s="16">
        <v>-6.9290125985777107E-2</v>
      </c>
      <c r="AC234" s="16">
        <v>-7.164075547486537E-2</v>
      </c>
      <c r="AD234" s="16">
        <v>-6.7866765812262808E-2</v>
      </c>
      <c r="AE234" s="16">
        <v>-6.3800009155007387E-2</v>
      </c>
      <c r="AF234" s="16">
        <v>-5.9460102382097313E-2</v>
      </c>
      <c r="AG234" s="16">
        <v>-6.244189650612908E-2</v>
      </c>
    </row>
    <row r="251" spans="1:33" ht="18.75" x14ac:dyDescent="0.3">
      <c r="A251" s="6" t="s">
        <v>62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4">
        <v>0</v>
      </c>
    </row>
    <row r="252" spans="1:33" x14ac:dyDescent="0.25">
      <c r="A252" s="1" t="s">
        <v>18</v>
      </c>
      <c r="B252" s="1"/>
      <c r="C252" s="1">
        <f>C230</f>
        <v>2020</v>
      </c>
      <c r="D252" s="1">
        <f t="shared" ref="D252:AG252" si="18">D230</f>
        <v>2021</v>
      </c>
      <c r="E252" s="1">
        <f t="shared" si="18"/>
        <v>2022</v>
      </c>
      <c r="F252" s="1">
        <f t="shared" si="18"/>
        <v>2023</v>
      </c>
      <c r="G252" s="1">
        <f t="shared" si="18"/>
        <v>2024</v>
      </c>
      <c r="H252" s="1">
        <f t="shared" si="18"/>
        <v>2025</v>
      </c>
      <c r="I252" s="1">
        <f t="shared" si="18"/>
        <v>2026</v>
      </c>
      <c r="J252" s="1">
        <f t="shared" si="18"/>
        <v>2027</v>
      </c>
      <c r="K252" s="1">
        <f t="shared" si="18"/>
        <v>2028</v>
      </c>
      <c r="L252" s="1">
        <f t="shared" si="18"/>
        <v>2029</v>
      </c>
      <c r="M252" s="1">
        <f t="shared" si="18"/>
        <v>2030</v>
      </c>
      <c r="N252" s="1">
        <f t="shared" si="18"/>
        <v>2031</v>
      </c>
      <c r="O252" s="1">
        <f t="shared" si="18"/>
        <v>2032</v>
      </c>
      <c r="P252" s="1">
        <f t="shared" si="18"/>
        <v>2033</v>
      </c>
      <c r="Q252" s="1">
        <f t="shared" si="18"/>
        <v>2034</v>
      </c>
      <c r="R252" s="1">
        <f t="shared" si="18"/>
        <v>2035</v>
      </c>
      <c r="S252" s="1">
        <f t="shared" si="18"/>
        <v>2036</v>
      </c>
      <c r="T252" s="1">
        <f t="shared" si="18"/>
        <v>2037</v>
      </c>
      <c r="U252" s="1">
        <f t="shared" si="18"/>
        <v>2038</v>
      </c>
      <c r="V252" s="1">
        <f t="shared" si="18"/>
        <v>2039</v>
      </c>
      <c r="W252" s="1">
        <f t="shared" si="18"/>
        <v>2040</v>
      </c>
      <c r="X252" s="1">
        <f t="shared" si="18"/>
        <v>2041</v>
      </c>
      <c r="Y252" s="1">
        <f t="shared" si="18"/>
        <v>2042</v>
      </c>
      <c r="Z252" s="1">
        <f t="shared" si="18"/>
        <v>2043</v>
      </c>
      <c r="AA252" s="1">
        <f t="shared" si="18"/>
        <v>2044</v>
      </c>
      <c r="AB252" s="1">
        <f t="shared" si="18"/>
        <v>2045</v>
      </c>
      <c r="AC252" s="1">
        <f t="shared" si="18"/>
        <v>2046</v>
      </c>
      <c r="AD252" s="1">
        <f t="shared" si="18"/>
        <v>2047</v>
      </c>
      <c r="AE252" s="1">
        <f t="shared" si="18"/>
        <v>2048</v>
      </c>
      <c r="AF252" s="1">
        <f t="shared" si="18"/>
        <v>2049</v>
      </c>
      <c r="AG252" s="1">
        <f t="shared" si="18"/>
        <v>2050</v>
      </c>
    </row>
    <row r="253" spans="1:33" x14ac:dyDescent="0.25">
      <c r="A253" s="3" t="s">
        <v>7</v>
      </c>
      <c r="B253" s="3" t="s">
        <v>30</v>
      </c>
      <c r="C253" s="9">
        <v>3514.5846435887629</v>
      </c>
      <c r="D253" s="9">
        <v>5023.8992483845977</v>
      </c>
      <c r="E253" s="9">
        <v>4958.1053901713085</v>
      </c>
      <c r="F253" s="9">
        <v>4847.781719069375</v>
      </c>
      <c r="G253" s="9">
        <v>4706.5856459495981</v>
      </c>
      <c r="H253" s="9">
        <v>4534.5245216008971</v>
      </c>
      <c r="I253" s="9">
        <v>4356.0410658845049</v>
      </c>
      <c r="J253" s="9">
        <v>4221.4886124321192</v>
      </c>
      <c r="K253" s="9">
        <v>4131.6546183436521</v>
      </c>
      <c r="L253" s="9">
        <v>4035.5686080302048</v>
      </c>
      <c r="M253" s="9">
        <v>3849.7399132930368</v>
      </c>
      <c r="N253" s="9">
        <v>3719.2737458721713</v>
      </c>
      <c r="O253" s="9">
        <v>3681.5473518559456</v>
      </c>
      <c r="P253" s="9">
        <v>3726.4951548157997</v>
      </c>
      <c r="Q253" s="9">
        <v>4085.50601254103</v>
      </c>
      <c r="R253" s="9">
        <v>4351.0024745520113</v>
      </c>
      <c r="S253" s="9">
        <v>3646.6278115667833</v>
      </c>
      <c r="T253" s="9">
        <v>3280.5254315240663</v>
      </c>
      <c r="U253" s="9">
        <v>3208.5631304981971</v>
      </c>
      <c r="V253" s="9">
        <v>3045.3433742679908</v>
      </c>
      <c r="W253" s="9">
        <v>3197.3733033433296</v>
      </c>
      <c r="X253" s="9">
        <v>3026.5925532664014</v>
      </c>
      <c r="Y253" s="9">
        <v>3042.5514116283894</v>
      </c>
      <c r="Z253" s="9">
        <v>2544.1357163268958</v>
      </c>
      <c r="AA253" s="9">
        <v>3208.578585845044</v>
      </c>
      <c r="AB253" s="9">
        <v>2485.4182442024589</v>
      </c>
      <c r="AC253" s="9">
        <v>2552.3422621132172</v>
      </c>
      <c r="AD253" s="9">
        <v>2576.9469016655289</v>
      </c>
      <c r="AE253" s="9">
        <v>2512.5140584701426</v>
      </c>
      <c r="AF253" s="9">
        <v>2890.286326144721</v>
      </c>
      <c r="AG253" s="9">
        <v>2542.5552651835715</v>
      </c>
    </row>
    <row r="254" spans="1:33" x14ac:dyDescent="0.25">
      <c r="A254" s="3" t="s">
        <v>8</v>
      </c>
      <c r="B254" s="3" t="s">
        <v>30</v>
      </c>
      <c r="C254" s="9">
        <v>3211.3816260492199</v>
      </c>
      <c r="D254" s="9">
        <v>3153.8505614006858</v>
      </c>
      <c r="E254" s="9">
        <v>3148.7357791132331</v>
      </c>
      <c r="F254" s="9">
        <v>3146.1523283513998</v>
      </c>
      <c r="G254" s="9">
        <v>3127.5563716842203</v>
      </c>
      <c r="H254" s="9">
        <v>3112.5887628829919</v>
      </c>
      <c r="I254" s="9">
        <v>3106.5883435613318</v>
      </c>
      <c r="J254" s="9">
        <v>3113.5461680214653</v>
      </c>
      <c r="K254" s="9">
        <v>3112.7546010606497</v>
      </c>
      <c r="L254" s="9">
        <v>3098.9602063375219</v>
      </c>
      <c r="M254" s="9">
        <v>3092.8654020093318</v>
      </c>
      <c r="N254" s="9">
        <v>3097.8062403368149</v>
      </c>
      <c r="O254" s="9">
        <v>3058.858170296267</v>
      </c>
      <c r="P254" s="9">
        <v>3021.5729660141969</v>
      </c>
      <c r="Q254" s="9">
        <v>2993.1265663655508</v>
      </c>
      <c r="R254" s="9">
        <v>2978.9990143525524</v>
      </c>
      <c r="S254" s="9">
        <v>2953.0595889758024</v>
      </c>
      <c r="T254" s="9">
        <v>2937.9728193048541</v>
      </c>
      <c r="U254" s="9">
        <v>2913.1884177153111</v>
      </c>
      <c r="V254" s="9">
        <v>2885.0182207682551</v>
      </c>
      <c r="W254" s="9">
        <v>2904.4347177335662</v>
      </c>
      <c r="X254" s="9">
        <v>2916.4353606680293</v>
      </c>
      <c r="Y254" s="9">
        <v>2925.4214032975069</v>
      </c>
      <c r="Z254" s="9">
        <v>2946.7249045464869</v>
      </c>
      <c r="AA254" s="9">
        <v>2977.9223210827681</v>
      </c>
      <c r="AB254" s="9">
        <v>3010.7919259429914</v>
      </c>
      <c r="AC254" s="9">
        <v>3014.3384596192273</v>
      </c>
      <c r="AD254" s="9">
        <v>3032.1958238183483</v>
      </c>
      <c r="AE254" s="9">
        <v>3043.9795103138208</v>
      </c>
      <c r="AF254" s="9">
        <v>3066.0631936294494</v>
      </c>
      <c r="AG254" s="9">
        <v>3071.9067219264903</v>
      </c>
    </row>
    <row r="255" spans="1:33" x14ac:dyDescent="0.25">
      <c r="A255" s="3" t="s">
        <v>9</v>
      </c>
      <c r="B255" s="3" t="s">
        <v>30</v>
      </c>
      <c r="C255" s="9">
        <v>3377.7324579265669</v>
      </c>
      <c r="D255" s="9">
        <v>3332.2029901007991</v>
      </c>
      <c r="E255" s="9">
        <v>3274.3593440191657</v>
      </c>
      <c r="F255" s="9">
        <v>3201.4514487600245</v>
      </c>
      <c r="G255" s="9">
        <v>3171.8161921549081</v>
      </c>
      <c r="H255" s="9">
        <v>3186.4875184539587</v>
      </c>
      <c r="I255" s="9">
        <v>3090.7585761130472</v>
      </c>
      <c r="J255" s="9">
        <v>3068.1853801843567</v>
      </c>
      <c r="K255" s="9">
        <v>3079.9363975181554</v>
      </c>
      <c r="L255" s="9">
        <v>3108.5898941263172</v>
      </c>
      <c r="M255" s="9">
        <v>3033.3668401004315</v>
      </c>
      <c r="N255" s="9">
        <v>3091.175602923809</v>
      </c>
      <c r="O255" s="9">
        <v>3155.8371301625116</v>
      </c>
      <c r="P255" s="9">
        <v>3206.688315265576</v>
      </c>
      <c r="Q255" s="9">
        <v>3194.2707226959697</v>
      </c>
      <c r="R255" s="9">
        <v>3231.7050884617879</v>
      </c>
      <c r="S255" s="9">
        <v>3289.0799076018179</v>
      </c>
      <c r="T255" s="9">
        <v>3412.6667328137273</v>
      </c>
      <c r="U255" s="9">
        <v>3495.5657284457279</v>
      </c>
      <c r="V255" s="9">
        <v>3616.8881673834544</v>
      </c>
      <c r="W255" s="9">
        <v>3693.2005589549094</v>
      </c>
      <c r="X255" s="9">
        <v>3729.7315066905148</v>
      </c>
      <c r="Y255" s="9">
        <v>3747.0110382223334</v>
      </c>
      <c r="Z255" s="9">
        <v>3858.5175141473028</v>
      </c>
      <c r="AA255" s="9">
        <v>3897.2160792532727</v>
      </c>
      <c r="AB255" s="9">
        <v>3956.2943603578487</v>
      </c>
      <c r="AC255" s="9">
        <v>4007.3987561033337</v>
      </c>
      <c r="AD255" s="9">
        <v>4065.843895319485</v>
      </c>
      <c r="AE255" s="9">
        <v>4159.5965178624847</v>
      </c>
      <c r="AF255" s="9">
        <v>4249.8107728322111</v>
      </c>
      <c r="AG255" s="9">
        <v>4278.4792227959097</v>
      </c>
    </row>
    <row r="256" spans="1:33" x14ac:dyDescent="0.25">
      <c r="A256" s="3" t="s">
        <v>10</v>
      </c>
      <c r="B256" s="3" t="s">
        <v>30</v>
      </c>
      <c r="C256" s="9">
        <v>0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</row>
    <row r="258" spans="1:33" x14ac:dyDescent="0.25">
      <c r="A258" s="1" t="s">
        <v>19</v>
      </c>
      <c r="B258" s="1"/>
      <c r="C258" s="1">
        <f>C252</f>
        <v>2020</v>
      </c>
      <c r="D258" s="1">
        <f t="shared" ref="D258:AG258" si="19">D252</f>
        <v>2021</v>
      </c>
      <c r="E258" s="1">
        <f t="shared" si="19"/>
        <v>2022</v>
      </c>
      <c r="F258" s="1">
        <f t="shared" si="19"/>
        <v>2023</v>
      </c>
      <c r="G258" s="1">
        <f t="shared" si="19"/>
        <v>2024</v>
      </c>
      <c r="H258" s="1">
        <f t="shared" si="19"/>
        <v>2025</v>
      </c>
      <c r="I258" s="1">
        <f t="shared" si="19"/>
        <v>2026</v>
      </c>
      <c r="J258" s="1">
        <f t="shared" si="19"/>
        <v>2027</v>
      </c>
      <c r="K258" s="1">
        <f t="shared" si="19"/>
        <v>2028</v>
      </c>
      <c r="L258" s="1">
        <f t="shared" si="19"/>
        <v>2029</v>
      </c>
      <c r="M258" s="1">
        <f t="shared" si="19"/>
        <v>2030</v>
      </c>
      <c r="N258" s="1">
        <f t="shared" si="19"/>
        <v>2031</v>
      </c>
      <c r="O258" s="1">
        <f t="shared" si="19"/>
        <v>2032</v>
      </c>
      <c r="P258" s="1">
        <f t="shared" si="19"/>
        <v>2033</v>
      </c>
      <c r="Q258" s="1">
        <f t="shared" si="19"/>
        <v>2034</v>
      </c>
      <c r="R258" s="1">
        <f t="shared" si="19"/>
        <v>2035</v>
      </c>
      <c r="S258" s="1">
        <f t="shared" si="19"/>
        <v>2036</v>
      </c>
      <c r="T258" s="1">
        <f t="shared" si="19"/>
        <v>2037</v>
      </c>
      <c r="U258" s="1">
        <f t="shared" si="19"/>
        <v>2038</v>
      </c>
      <c r="V258" s="1">
        <f t="shared" si="19"/>
        <v>2039</v>
      </c>
      <c r="W258" s="1">
        <f t="shared" si="19"/>
        <v>2040</v>
      </c>
      <c r="X258" s="1">
        <f t="shared" si="19"/>
        <v>2041</v>
      </c>
      <c r="Y258" s="1">
        <f t="shared" si="19"/>
        <v>2042</v>
      </c>
      <c r="Z258" s="1">
        <f t="shared" si="19"/>
        <v>2043</v>
      </c>
      <c r="AA258" s="1">
        <f t="shared" si="19"/>
        <v>2044</v>
      </c>
      <c r="AB258" s="1">
        <f t="shared" si="19"/>
        <v>2045</v>
      </c>
      <c r="AC258" s="1">
        <f t="shared" si="19"/>
        <v>2046</v>
      </c>
      <c r="AD258" s="1">
        <f t="shared" si="19"/>
        <v>2047</v>
      </c>
      <c r="AE258" s="1">
        <f t="shared" si="19"/>
        <v>2048</v>
      </c>
      <c r="AF258" s="1">
        <f t="shared" si="19"/>
        <v>2049</v>
      </c>
      <c r="AG258" s="1">
        <f t="shared" si="19"/>
        <v>2050</v>
      </c>
    </row>
    <row r="259" spans="1:33" x14ac:dyDescent="0.25">
      <c r="A259" s="3" t="str">
        <f>A253</f>
        <v>Capex</v>
      </c>
      <c r="B259" s="3" t="s">
        <v>30</v>
      </c>
      <c r="C259" s="9">
        <v>2194.8310323593205</v>
      </c>
      <c r="D259" s="9">
        <v>3695.4049098657802</v>
      </c>
      <c r="E259" s="9">
        <v>3738.8523582076714</v>
      </c>
      <c r="F259" s="9">
        <v>3727.5682507088318</v>
      </c>
      <c r="G259" s="9">
        <v>3604.3119874509925</v>
      </c>
      <c r="H259" s="9">
        <v>3431.246678376991</v>
      </c>
      <c r="I259" s="9">
        <v>3328.4102776671698</v>
      </c>
      <c r="J259" s="9">
        <v>3248.4283442238175</v>
      </c>
      <c r="K259" s="9">
        <v>2688.5720016827836</v>
      </c>
      <c r="L259" s="9">
        <v>2896.380226558676</v>
      </c>
      <c r="M259" s="9">
        <v>2727.4442339914463</v>
      </c>
      <c r="N259" s="9">
        <v>2622.8735860293141</v>
      </c>
      <c r="O259" s="9">
        <v>2495.1888956124899</v>
      </c>
      <c r="P259" s="9">
        <v>2041.1236973155665</v>
      </c>
      <c r="Q259" s="9">
        <v>1309.8823785600512</v>
      </c>
      <c r="R259" s="9">
        <v>2794.7190534246442</v>
      </c>
      <c r="S259" s="9">
        <v>1742.6269422376508</v>
      </c>
      <c r="T259" s="9">
        <v>-155.46154074618471</v>
      </c>
      <c r="U259" s="9">
        <v>926.26886608133509</v>
      </c>
      <c r="V259" s="9">
        <v>593.86815018055995</v>
      </c>
      <c r="W259" s="9">
        <v>486.28596265801298</v>
      </c>
      <c r="X259" s="9">
        <v>211.3769681782137</v>
      </c>
      <c r="Y259" s="9">
        <v>27.295557150598597</v>
      </c>
      <c r="Z259" s="9">
        <v>-376.04000182628852</v>
      </c>
      <c r="AA259" s="9">
        <v>-6.4804610032942946</v>
      </c>
      <c r="AB259" s="9">
        <v>-799.48034759803977</v>
      </c>
      <c r="AC259" s="9">
        <v>-1091.2924821580482</v>
      </c>
      <c r="AD259" s="9">
        <v>-1378.3626341801501</v>
      </c>
      <c r="AE259" s="9">
        <v>-1520.4769697925622</v>
      </c>
      <c r="AF259" s="9">
        <v>-1790.5104264912779</v>
      </c>
      <c r="AG259" s="9">
        <v>-2073.9458831426364</v>
      </c>
    </row>
    <row r="260" spans="1:33" x14ac:dyDescent="0.25">
      <c r="A260" s="3" t="str">
        <f>A254</f>
        <v>Opex</v>
      </c>
      <c r="B260" s="3" t="s">
        <v>30</v>
      </c>
      <c r="C260" s="9">
        <v>-291.63461715210542</v>
      </c>
      <c r="D260" s="9">
        <v>-365.39984035131556</v>
      </c>
      <c r="E260" s="9">
        <v>-378.28364081837117</v>
      </c>
      <c r="F260" s="9">
        <v>-385.55499671039297</v>
      </c>
      <c r="G260" s="9">
        <v>-413.92387830550433</v>
      </c>
      <c r="H260" s="9">
        <v>-434.93913891251941</v>
      </c>
      <c r="I260" s="9">
        <v>-455.92865451174748</v>
      </c>
      <c r="J260" s="9">
        <v>-472.90701702067872</v>
      </c>
      <c r="K260" s="9">
        <v>-498.60829163022481</v>
      </c>
      <c r="L260" s="9">
        <v>-526.15641810470333</v>
      </c>
      <c r="M260" s="9">
        <v>-552.96538493106482</v>
      </c>
      <c r="N260" s="9">
        <v>-569.77518701370127</v>
      </c>
      <c r="O260" s="9">
        <v>-591.55745020414588</v>
      </c>
      <c r="P260" s="9">
        <v>-631.32763067149381</v>
      </c>
      <c r="Q260" s="9">
        <v>-686.38534412828312</v>
      </c>
      <c r="R260" s="9">
        <v>-699.56875855744602</v>
      </c>
      <c r="S260" s="9">
        <v>-771.68888045368931</v>
      </c>
      <c r="T260" s="9">
        <v>-848.57428437373892</v>
      </c>
      <c r="U260" s="9">
        <v>-891.69626172865674</v>
      </c>
      <c r="V260" s="9">
        <v>-940.38364288394587</v>
      </c>
      <c r="W260" s="9">
        <v>-1001.8497005789791</v>
      </c>
      <c r="X260" s="9">
        <v>-1013.3922523520846</v>
      </c>
      <c r="Y260" s="9">
        <v>-1075.2841964250101</v>
      </c>
      <c r="Z260" s="9">
        <v>-1111.2870394824772</v>
      </c>
      <c r="AA260" s="9">
        <v>-1204.413443460388</v>
      </c>
      <c r="AB260" s="9">
        <v>-1214.945440781486</v>
      </c>
      <c r="AC260" s="9">
        <v>-1285.2226524911821</v>
      </c>
      <c r="AD260" s="9">
        <v>-1354.1459966866919</v>
      </c>
      <c r="AE260" s="9">
        <v>-1392.4745711610844</v>
      </c>
      <c r="AF260" s="9">
        <v>-1455.2040504627748</v>
      </c>
      <c r="AG260" s="9">
        <v>-1543.6395248685799</v>
      </c>
    </row>
    <row r="261" spans="1:33" x14ac:dyDescent="0.25">
      <c r="A261" s="3" t="str">
        <f>A255</f>
        <v>Fuel Cost</v>
      </c>
      <c r="B261" s="3" t="s">
        <v>30</v>
      </c>
      <c r="C261" s="9">
        <v>-781.78738278736182</v>
      </c>
      <c r="D261" s="9">
        <v>-871.70775347052586</v>
      </c>
      <c r="E261" s="9">
        <v>-981.46331068808786</v>
      </c>
      <c r="F261" s="9">
        <v>-1051.0351077393043</v>
      </c>
      <c r="G261" s="9">
        <v>-1132.5329234862193</v>
      </c>
      <c r="H261" s="9">
        <v>-1229.5868894643927</v>
      </c>
      <c r="I261" s="9">
        <v>-1359.2416633235121</v>
      </c>
      <c r="J261" s="9">
        <v>-1435.4572682247913</v>
      </c>
      <c r="K261" s="9">
        <v>-1515.2173268918045</v>
      </c>
      <c r="L261" s="9">
        <v>-1630.3422981227627</v>
      </c>
      <c r="M261" s="9">
        <v>-1770.0250942138482</v>
      </c>
      <c r="N261" s="9">
        <v>-1918.3580837466911</v>
      </c>
      <c r="O261" s="9">
        <v>-1988.0698316164894</v>
      </c>
      <c r="P261" s="9">
        <v>-2141.2236754424234</v>
      </c>
      <c r="Q261" s="9">
        <v>-2315.75179566203</v>
      </c>
      <c r="R261" s="9">
        <v>-2496.2361926882118</v>
      </c>
      <c r="S261" s="9">
        <v>-2506.2188938315826</v>
      </c>
      <c r="T261" s="9">
        <v>-2647.6296926298728</v>
      </c>
      <c r="U261" s="9">
        <v>-2885.1289428500709</v>
      </c>
      <c r="V261" s="9">
        <v>-3061.171712290246</v>
      </c>
      <c r="W261" s="9">
        <v>-3206.0657346331905</v>
      </c>
      <c r="X261" s="9">
        <v>-3305.1163637681711</v>
      </c>
      <c r="Y261" s="9">
        <v>-3406.3705010524377</v>
      </c>
      <c r="Z261" s="9">
        <v>-3628.7445537982676</v>
      </c>
      <c r="AA261" s="9">
        <v>-3626.7856638665367</v>
      </c>
      <c r="AB261" s="9">
        <v>-3794.5574686809323</v>
      </c>
      <c r="AC261" s="9">
        <v>-3903.47566806125</v>
      </c>
      <c r="AD261" s="9">
        <v>-4226.1500279847405</v>
      </c>
      <c r="AE261" s="9">
        <v>-4536.2466230412119</v>
      </c>
      <c r="AF261" s="9">
        <v>-4887.5634449380095</v>
      </c>
      <c r="AG261" s="9">
        <v>-4964.9410925854118</v>
      </c>
    </row>
    <row r="262" spans="1:33" x14ac:dyDescent="0.25">
      <c r="A262" s="3" t="str">
        <f>A256</f>
        <v>Retirement Cost</v>
      </c>
      <c r="B262" s="3" t="s">
        <v>30</v>
      </c>
      <c r="C262" s="9">
        <v>153.33000000000001</v>
      </c>
      <c r="D262" s="9">
        <v>34.619999999999997</v>
      </c>
      <c r="E262" s="9">
        <v>4.74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</row>
    <row r="281" spans="1:33" ht="18.75" x14ac:dyDescent="0.3">
      <c r="A281" s="6" t="s">
        <v>63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4">
        <v>0</v>
      </c>
    </row>
    <row r="282" spans="1:33" ht="34.5" customHeight="1" x14ac:dyDescent="0.25">
      <c r="A282" s="19" t="s">
        <v>16</v>
      </c>
      <c r="B282" s="19"/>
      <c r="C282" s="18" t="s">
        <v>33</v>
      </c>
      <c r="D282" s="18" t="s">
        <v>52</v>
      </c>
    </row>
    <row r="283" spans="1:33" x14ac:dyDescent="0.25">
      <c r="A283" s="12">
        <v>0.1</v>
      </c>
      <c r="B283" s="19" t="s">
        <v>49</v>
      </c>
      <c r="C283" s="9">
        <v>106.2463387782536</v>
      </c>
      <c r="D283" s="9">
        <v>109.61507469995449</v>
      </c>
    </row>
    <row r="284" spans="1:33" x14ac:dyDescent="0.25">
      <c r="A284" s="12">
        <v>7.0000000000000007E-2</v>
      </c>
      <c r="B284" s="19" t="s">
        <v>49</v>
      </c>
      <c r="C284" s="9">
        <v>140.3779140972394</v>
      </c>
      <c r="D284" s="9">
        <v>120.22317296643614</v>
      </c>
    </row>
    <row r="285" spans="1:33" x14ac:dyDescent="0.25">
      <c r="A285" s="12">
        <v>0.03</v>
      </c>
      <c r="B285" s="19" t="s">
        <v>49</v>
      </c>
      <c r="C285" s="9">
        <v>230.45123328129591</v>
      </c>
      <c r="D285" s="9">
        <v>180.78591157535146</v>
      </c>
    </row>
    <row r="286" spans="1:33" x14ac:dyDescent="0.25">
      <c r="A286" s="12">
        <v>0</v>
      </c>
      <c r="B286" s="19" t="s">
        <v>49</v>
      </c>
      <c r="C286" s="9">
        <v>367.9744366395945</v>
      </c>
      <c r="D286" s="9">
        <v>268.23769591023171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7"/>
  <sheetViews>
    <sheetView topLeftCell="A241" zoomScale="70" zoomScaleNormal="70" workbookViewId="0">
      <selection activeCell="A282" sqref="A282"/>
    </sheetView>
  </sheetViews>
  <sheetFormatPr defaultRowHeight="15" x14ac:dyDescent="0.25"/>
  <cols>
    <col min="1" max="1" width="41.28515625" style="3" customWidth="1"/>
    <col min="2" max="2" width="6.140625" style="3" customWidth="1"/>
    <col min="3" max="4" width="9.28515625" style="3" customWidth="1"/>
    <col min="5" max="16384" width="9.140625" style="3"/>
  </cols>
  <sheetData>
    <row r="1" spans="1:33" ht="19.5" thickBot="1" x14ac:dyDescent="0.35">
      <c r="A1" s="4" t="s">
        <v>53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8.75" x14ac:dyDescent="0.3">
      <c r="A2" s="6" t="s">
        <v>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3">
        <v>0</v>
      </c>
    </row>
    <row r="3" spans="1:33" x14ac:dyDescent="0.25">
      <c r="A3" s="1" t="s">
        <v>2</v>
      </c>
      <c r="B3" s="1"/>
      <c r="C3" s="1">
        <v>2020</v>
      </c>
      <c r="D3" s="1">
        <v>2020</v>
      </c>
      <c r="E3" s="1">
        <v>2020</v>
      </c>
      <c r="F3" s="1">
        <v>2020</v>
      </c>
      <c r="G3" s="1">
        <v>2020</v>
      </c>
      <c r="H3" s="1">
        <v>2020</v>
      </c>
      <c r="I3" s="1">
        <v>2020</v>
      </c>
      <c r="J3" s="1">
        <v>2020</v>
      </c>
      <c r="K3" s="1">
        <v>2020</v>
      </c>
      <c r="L3" s="1">
        <v>2020</v>
      </c>
      <c r="M3" s="1">
        <v>2020</v>
      </c>
      <c r="N3" s="1">
        <v>2020</v>
      </c>
      <c r="O3" s="1">
        <v>2020</v>
      </c>
      <c r="P3" s="1">
        <v>2020</v>
      </c>
      <c r="Q3" s="1">
        <v>2020</v>
      </c>
      <c r="R3" s="1">
        <v>2020</v>
      </c>
      <c r="S3" s="1">
        <v>2020</v>
      </c>
      <c r="T3" s="1">
        <v>2020</v>
      </c>
      <c r="U3" s="1">
        <v>2020</v>
      </c>
      <c r="V3" s="1">
        <v>2020</v>
      </c>
      <c r="W3" s="1">
        <v>2020</v>
      </c>
      <c r="X3" s="1">
        <v>2020</v>
      </c>
      <c r="Y3" s="1">
        <v>2020</v>
      </c>
      <c r="Z3" s="1">
        <v>2020</v>
      </c>
      <c r="AA3" s="1">
        <v>2020</v>
      </c>
      <c r="AB3" s="1">
        <v>2020</v>
      </c>
      <c r="AC3" s="1">
        <v>2020</v>
      </c>
      <c r="AD3" s="1">
        <v>2020</v>
      </c>
      <c r="AE3" s="1">
        <v>2020</v>
      </c>
      <c r="AF3" s="1">
        <v>2020</v>
      </c>
      <c r="AG3" s="1">
        <v>2020</v>
      </c>
    </row>
    <row r="4" spans="1:33" x14ac:dyDescent="0.25">
      <c r="A4" s="3" t="s">
        <v>15</v>
      </c>
      <c r="B4" s="3" t="s">
        <v>31</v>
      </c>
      <c r="C4" s="9">
        <v>181.04362528448789</v>
      </c>
      <c r="D4" s="9">
        <v>179.37434745246634</v>
      </c>
      <c r="E4" s="9">
        <v>178.12485975375265</v>
      </c>
      <c r="F4" s="9">
        <v>177.15465303230735</v>
      </c>
      <c r="G4" s="9">
        <v>176.48841646162282</v>
      </c>
      <c r="H4" s="9">
        <v>176.455791070033</v>
      </c>
      <c r="I4" s="9">
        <v>173.34715506513706</v>
      </c>
      <c r="J4" s="9">
        <v>173.37781098586635</v>
      </c>
      <c r="K4" s="9">
        <v>173.17473677680425</v>
      </c>
      <c r="L4" s="9">
        <v>175.29995865317235</v>
      </c>
      <c r="M4" s="9">
        <v>172.30282012765286</v>
      </c>
      <c r="N4" s="9">
        <v>170.18851627143079</v>
      </c>
      <c r="O4" s="9">
        <v>172.3425102289381</v>
      </c>
      <c r="P4" s="9">
        <v>176.69472270258174</v>
      </c>
      <c r="Q4" s="9">
        <v>178.46444963067555</v>
      </c>
      <c r="R4" s="9">
        <v>186.59177428845675</v>
      </c>
      <c r="S4" s="9">
        <v>189.50183380428916</v>
      </c>
      <c r="T4" s="9">
        <v>197.18237974346295</v>
      </c>
      <c r="U4" s="9">
        <v>201.57830368376574</v>
      </c>
      <c r="V4" s="9">
        <v>209.58282819612143</v>
      </c>
      <c r="W4" s="9">
        <v>213.71876443118117</v>
      </c>
      <c r="X4" s="9">
        <v>216.76279944102677</v>
      </c>
      <c r="Y4" s="9">
        <v>219.84840953928975</v>
      </c>
      <c r="Z4" s="9">
        <v>222.38985857963644</v>
      </c>
      <c r="AA4" s="9">
        <v>224.18586696376343</v>
      </c>
      <c r="AB4" s="9">
        <v>227.75769532173837</v>
      </c>
      <c r="AC4" s="9">
        <v>229.37529321411174</v>
      </c>
      <c r="AD4" s="9">
        <v>229.79155669215868</v>
      </c>
      <c r="AE4" s="9">
        <v>232.4314015056743</v>
      </c>
      <c r="AF4" s="9">
        <v>234.65906740804706</v>
      </c>
      <c r="AG4" s="9">
        <v>237.10183699698885</v>
      </c>
    </row>
    <row r="5" spans="1:33" x14ac:dyDescent="0.2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x14ac:dyDescent="0.25">
      <c r="A6" s="1" t="s">
        <v>1</v>
      </c>
      <c r="B6" s="1"/>
      <c r="C6" s="10">
        <f>C3</f>
        <v>2020</v>
      </c>
      <c r="D6" s="10">
        <f t="shared" ref="D6:AG6" si="0">D3</f>
        <v>2020</v>
      </c>
      <c r="E6" s="10">
        <f t="shared" si="0"/>
        <v>2020</v>
      </c>
      <c r="F6" s="10">
        <f t="shared" si="0"/>
        <v>2020</v>
      </c>
      <c r="G6" s="10">
        <f t="shared" si="0"/>
        <v>2020</v>
      </c>
      <c r="H6" s="10">
        <f t="shared" si="0"/>
        <v>2020</v>
      </c>
      <c r="I6" s="10">
        <f t="shared" si="0"/>
        <v>2020</v>
      </c>
      <c r="J6" s="10">
        <f t="shared" si="0"/>
        <v>2020</v>
      </c>
      <c r="K6" s="10">
        <f t="shared" si="0"/>
        <v>2020</v>
      </c>
      <c r="L6" s="10">
        <f t="shared" si="0"/>
        <v>2020</v>
      </c>
      <c r="M6" s="10">
        <f t="shared" si="0"/>
        <v>2020</v>
      </c>
      <c r="N6" s="10">
        <f t="shared" si="0"/>
        <v>2020</v>
      </c>
      <c r="O6" s="10">
        <f t="shared" si="0"/>
        <v>2020</v>
      </c>
      <c r="P6" s="10">
        <f t="shared" si="0"/>
        <v>2020</v>
      </c>
      <c r="Q6" s="10">
        <f t="shared" si="0"/>
        <v>2020</v>
      </c>
      <c r="R6" s="10">
        <f t="shared" si="0"/>
        <v>2020</v>
      </c>
      <c r="S6" s="10">
        <f t="shared" si="0"/>
        <v>2020</v>
      </c>
      <c r="T6" s="10">
        <f t="shared" si="0"/>
        <v>2020</v>
      </c>
      <c r="U6" s="10">
        <f t="shared" si="0"/>
        <v>2020</v>
      </c>
      <c r="V6" s="10">
        <f t="shared" si="0"/>
        <v>2020</v>
      </c>
      <c r="W6" s="10">
        <f t="shared" si="0"/>
        <v>2020</v>
      </c>
      <c r="X6" s="10">
        <f t="shared" si="0"/>
        <v>2020</v>
      </c>
      <c r="Y6" s="10">
        <f t="shared" si="0"/>
        <v>2020</v>
      </c>
      <c r="Z6" s="10">
        <f t="shared" si="0"/>
        <v>2020</v>
      </c>
      <c r="AA6" s="10">
        <f t="shared" si="0"/>
        <v>2020</v>
      </c>
      <c r="AB6" s="10">
        <f t="shared" si="0"/>
        <v>2020</v>
      </c>
      <c r="AC6" s="10">
        <f t="shared" si="0"/>
        <v>2020</v>
      </c>
      <c r="AD6" s="10">
        <f t="shared" si="0"/>
        <v>2020</v>
      </c>
      <c r="AE6" s="10">
        <f t="shared" si="0"/>
        <v>2020</v>
      </c>
      <c r="AF6" s="10">
        <f t="shared" si="0"/>
        <v>2020</v>
      </c>
      <c r="AG6" s="10">
        <f t="shared" si="0"/>
        <v>2020</v>
      </c>
    </row>
    <row r="7" spans="1:33" x14ac:dyDescent="0.25">
      <c r="A7" s="3" t="s">
        <v>15</v>
      </c>
      <c r="B7" s="3" t="s">
        <v>31</v>
      </c>
      <c r="C7" s="9">
        <v>-22.043101820551811</v>
      </c>
      <c r="D7" s="9">
        <v>-22.221567715460708</v>
      </c>
      <c r="E7" s="9">
        <v>-22.962209387634971</v>
      </c>
      <c r="F7" s="9">
        <v>-24.050627187535241</v>
      </c>
      <c r="G7" s="9">
        <v>-25.254120605942745</v>
      </c>
      <c r="H7" s="9">
        <v>-26.1504809258075</v>
      </c>
      <c r="I7" s="9">
        <v>-27.455418467834477</v>
      </c>
      <c r="J7" s="9">
        <v>-28.695092586911244</v>
      </c>
      <c r="K7" s="9">
        <v>-30.403289580764493</v>
      </c>
      <c r="L7" s="9">
        <v>-29.699959089298574</v>
      </c>
      <c r="M7" s="9">
        <v>-31.06309783239206</v>
      </c>
      <c r="N7" s="9">
        <v>-35.636284401754267</v>
      </c>
      <c r="O7" s="9">
        <v>-35.843782181759451</v>
      </c>
      <c r="P7" s="9">
        <v>-33.398023683825045</v>
      </c>
      <c r="Q7" s="9">
        <v>-33.21213548214314</v>
      </c>
      <c r="R7" s="9">
        <v>-26.760445225735111</v>
      </c>
      <c r="S7" s="9">
        <v>-25.972772040422797</v>
      </c>
      <c r="T7" s="9">
        <v>-20.395357352137211</v>
      </c>
      <c r="U7" s="9">
        <v>-18.20314634740069</v>
      </c>
      <c r="V7" s="9">
        <v>-12.471316652969506</v>
      </c>
      <c r="W7" s="9">
        <v>-10.677384352815864</v>
      </c>
      <c r="X7" s="9">
        <v>-9.6778195582967328</v>
      </c>
      <c r="Y7" s="9">
        <v>-8.8414413612931639</v>
      </c>
      <c r="Z7" s="9">
        <v>-8.6528202784820394</v>
      </c>
      <c r="AA7" s="9">
        <v>-9.0696828919902828</v>
      </c>
      <c r="AB7" s="9">
        <v>-7.6791056176655843</v>
      </c>
      <c r="AC7" s="9">
        <v>-8.4508116758234166</v>
      </c>
      <c r="AD7" s="9">
        <v>-10.473137274063276</v>
      </c>
      <c r="AE7" s="9">
        <v>-10.065822287789132</v>
      </c>
      <c r="AF7" s="9">
        <v>-10.584981841849697</v>
      </c>
      <c r="AG7" s="9">
        <v>-10.326966862137652</v>
      </c>
    </row>
    <row r="17" spans="1:33" x14ac:dyDescent="0.25">
      <c r="B17" s="20"/>
    </row>
    <row r="24" spans="1:33" ht="18.75" x14ac:dyDescent="0.3">
      <c r="A24" s="6" t="s">
        <v>65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3">
        <v>0</v>
      </c>
    </row>
    <row r="25" spans="1:33" x14ac:dyDescent="0.25">
      <c r="A25" s="1" t="s">
        <v>17</v>
      </c>
      <c r="B25" s="1"/>
      <c r="C25" s="1">
        <f>C3</f>
        <v>2020</v>
      </c>
      <c r="D25" s="1">
        <f t="shared" ref="D25:AG25" si="1">D3</f>
        <v>2020</v>
      </c>
      <c r="E25" s="1">
        <f t="shared" si="1"/>
        <v>2020</v>
      </c>
      <c r="F25" s="1">
        <f t="shared" si="1"/>
        <v>2020</v>
      </c>
      <c r="G25" s="1">
        <f t="shared" si="1"/>
        <v>2020</v>
      </c>
      <c r="H25" s="1">
        <f t="shared" si="1"/>
        <v>2020</v>
      </c>
      <c r="I25" s="1">
        <f t="shared" si="1"/>
        <v>2020</v>
      </c>
      <c r="J25" s="1">
        <f t="shared" si="1"/>
        <v>2020</v>
      </c>
      <c r="K25" s="1">
        <f t="shared" si="1"/>
        <v>2020</v>
      </c>
      <c r="L25" s="1">
        <f t="shared" si="1"/>
        <v>2020</v>
      </c>
      <c r="M25" s="1">
        <f t="shared" si="1"/>
        <v>2020</v>
      </c>
      <c r="N25" s="1">
        <f t="shared" si="1"/>
        <v>2020</v>
      </c>
      <c r="O25" s="1">
        <f t="shared" si="1"/>
        <v>2020</v>
      </c>
      <c r="P25" s="1">
        <f t="shared" si="1"/>
        <v>2020</v>
      </c>
      <c r="Q25" s="1">
        <f t="shared" si="1"/>
        <v>2020</v>
      </c>
      <c r="R25" s="1">
        <f t="shared" si="1"/>
        <v>2020</v>
      </c>
      <c r="S25" s="1">
        <f t="shared" si="1"/>
        <v>2020</v>
      </c>
      <c r="T25" s="1">
        <f t="shared" si="1"/>
        <v>2020</v>
      </c>
      <c r="U25" s="1">
        <f t="shared" si="1"/>
        <v>2020</v>
      </c>
      <c r="V25" s="1">
        <f t="shared" si="1"/>
        <v>2020</v>
      </c>
      <c r="W25" s="1">
        <f t="shared" si="1"/>
        <v>2020</v>
      </c>
      <c r="X25" s="1">
        <f t="shared" si="1"/>
        <v>2020</v>
      </c>
      <c r="Y25" s="1">
        <f t="shared" si="1"/>
        <v>2020</v>
      </c>
      <c r="Z25" s="1">
        <f t="shared" si="1"/>
        <v>2020</v>
      </c>
      <c r="AA25" s="1">
        <f t="shared" si="1"/>
        <v>2020</v>
      </c>
      <c r="AB25" s="1">
        <f t="shared" si="1"/>
        <v>2020</v>
      </c>
      <c r="AC25" s="1">
        <f t="shared" si="1"/>
        <v>2020</v>
      </c>
      <c r="AD25" s="1">
        <f t="shared" si="1"/>
        <v>2020</v>
      </c>
      <c r="AE25" s="1">
        <f t="shared" si="1"/>
        <v>2020</v>
      </c>
      <c r="AF25" s="1">
        <f t="shared" si="1"/>
        <v>2020</v>
      </c>
      <c r="AG25" s="1">
        <f t="shared" si="1"/>
        <v>2020</v>
      </c>
    </row>
    <row r="26" spans="1:33" x14ac:dyDescent="0.25">
      <c r="A26" s="3" t="s">
        <v>34</v>
      </c>
      <c r="B26" s="3" t="s">
        <v>22</v>
      </c>
      <c r="C26" s="9">
        <v>77727.082299669986</v>
      </c>
      <c r="D26" s="9">
        <v>72374.730953899998</v>
      </c>
      <c r="E26" s="9">
        <v>65033.886138799993</v>
      </c>
      <c r="F26" s="9">
        <v>57398.079581399994</v>
      </c>
      <c r="G26" s="9">
        <v>51007.024567699998</v>
      </c>
      <c r="H26" s="9">
        <v>48169.396849000004</v>
      </c>
      <c r="I26" s="9">
        <v>43668.721266500004</v>
      </c>
      <c r="J26" s="9">
        <v>36138.388854900004</v>
      </c>
      <c r="K26" s="9">
        <v>29687.191271399999</v>
      </c>
      <c r="L26" s="9">
        <v>25615.8126486</v>
      </c>
      <c r="M26" s="9">
        <v>17716.050598600003</v>
      </c>
      <c r="N26" s="9">
        <v>9592.1318118699983</v>
      </c>
      <c r="O26" s="9">
        <v>4845.8738599999997</v>
      </c>
      <c r="P26" s="9">
        <v>2139.5992000000001</v>
      </c>
      <c r="Q26" s="9">
        <v>522.45179999999993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</row>
    <row r="27" spans="1:33" x14ac:dyDescent="0.25">
      <c r="A27" s="3" t="s">
        <v>35</v>
      </c>
      <c r="B27" s="3" t="s">
        <v>22</v>
      </c>
      <c r="C27" s="9">
        <v>4453.9850000000006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</row>
    <row r="28" spans="1:33" x14ac:dyDescent="0.25">
      <c r="A28" s="3" t="s">
        <v>36</v>
      </c>
      <c r="B28" s="3" t="s">
        <v>22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</row>
    <row r="29" spans="1:33" x14ac:dyDescent="0.25">
      <c r="A29" s="3" t="s">
        <v>37</v>
      </c>
      <c r="B29" s="3" t="s">
        <v>22</v>
      </c>
      <c r="C29" s="9">
        <v>2882.6945426802999</v>
      </c>
      <c r="D29" s="9">
        <v>5169.4447478599996</v>
      </c>
      <c r="E29" s="9">
        <v>5333.1354364800009</v>
      </c>
      <c r="F29" s="9">
        <v>5405.3962300599997</v>
      </c>
      <c r="G29" s="9">
        <v>5637.9525014700012</v>
      </c>
      <c r="H29" s="9">
        <v>5498.6232690300003</v>
      </c>
      <c r="I29" s="9">
        <v>5420.8370908600009</v>
      </c>
      <c r="J29" s="9">
        <v>5957.6906366600015</v>
      </c>
      <c r="K29" s="9">
        <v>6364.4666901599994</v>
      </c>
      <c r="L29" s="9">
        <v>6298.8679115200011</v>
      </c>
      <c r="M29" s="9">
        <v>6251.7815609099998</v>
      </c>
      <c r="N29" s="9">
        <v>6846.1128968199992</v>
      </c>
      <c r="O29" s="9">
        <v>7103.305982920001</v>
      </c>
      <c r="P29" s="9">
        <v>6811.6179485799985</v>
      </c>
      <c r="Q29" s="9">
        <v>6950.9536422509991</v>
      </c>
      <c r="R29" s="9">
        <v>6145.4653051599989</v>
      </c>
      <c r="S29" s="9">
        <v>5789.1120295800001</v>
      </c>
      <c r="T29" s="9">
        <v>5935.5254053299996</v>
      </c>
      <c r="U29" s="9">
        <v>5575.3035207299999</v>
      </c>
      <c r="V29" s="9">
        <v>5537.9321036000001</v>
      </c>
      <c r="W29" s="9">
        <v>5488.3598945000012</v>
      </c>
      <c r="X29" s="9">
        <v>5759.0332431999996</v>
      </c>
      <c r="Y29" s="9">
        <v>5102.3755422000004</v>
      </c>
      <c r="Z29" s="9">
        <v>4907.5651216999995</v>
      </c>
      <c r="AA29" s="9">
        <v>4857.0283839999993</v>
      </c>
      <c r="AB29" s="9">
        <v>4219.1276136999995</v>
      </c>
      <c r="AC29" s="9">
        <v>4049.4847027999995</v>
      </c>
      <c r="AD29" s="9">
        <v>3668.5513606100003</v>
      </c>
      <c r="AE29" s="9">
        <v>3944.0245709199999</v>
      </c>
      <c r="AF29" s="9">
        <v>3915.9516802700009</v>
      </c>
      <c r="AG29" s="9">
        <v>3505.87723052</v>
      </c>
    </row>
    <row r="30" spans="1:33" x14ac:dyDescent="0.25">
      <c r="A30" s="3" t="s">
        <v>38</v>
      </c>
      <c r="B30" s="3" t="s">
        <v>22</v>
      </c>
      <c r="C30" s="9">
        <v>21894.89732</v>
      </c>
      <c r="D30" s="9">
        <v>23537.7988</v>
      </c>
      <c r="E30" s="9">
        <v>25823.501700000001</v>
      </c>
      <c r="F30" s="9">
        <v>28472.2719</v>
      </c>
      <c r="G30" s="9">
        <v>28594.389900000002</v>
      </c>
      <c r="H30" s="9">
        <v>28351.837199999998</v>
      </c>
      <c r="I30" s="9">
        <v>27764.1777</v>
      </c>
      <c r="J30" s="9">
        <v>30139.021000000001</v>
      </c>
      <c r="K30" s="9">
        <v>31241.78</v>
      </c>
      <c r="L30" s="9">
        <v>33917.971699999995</v>
      </c>
      <c r="M30" s="9">
        <v>31592.0841</v>
      </c>
      <c r="N30" s="9">
        <v>29092.433000000001</v>
      </c>
      <c r="O30" s="9">
        <v>27029.587</v>
      </c>
      <c r="P30" s="9">
        <v>25397.732399999997</v>
      </c>
      <c r="Q30" s="9">
        <v>22980.732800000002</v>
      </c>
      <c r="R30" s="9">
        <v>20153.377200000003</v>
      </c>
      <c r="S30" s="9">
        <v>18978.42671</v>
      </c>
      <c r="T30" s="9">
        <v>18697.900200000004</v>
      </c>
      <c r="U30" s="9">
        <v>18091.695</v>
      </c>
      <c r="V30" s="9">
        <v>17434.987279999998</v>
      </c>
      <c r="W30" s="9">
        <v>16859.394800000002</v>
      </c>
      <c r="X30" s="9">
        <v>16805.902330000001</v>
      </c>
      <c r="Y30" s="9">
        <v>15801.409890000001</v>
      </c>
      <c r="Z30" s="9">
        <v>15130.581170000001</v>
      </c>
      <c r="AA30" s="9">
        <v>14943.494580000002</v>
      </c>
      <c r="AB30" s="9">
        <v>14176.843349999999</v>
      </c>
      <c r="AC30" s="9">
        <v>13473.684789999999</v>
      </c>
      <c r="AD30" s="9">
        <v>13244.167549999998</v>
      </c>
      <c r="AE30" s="9">
        <v>13391.353459999998</v>
      </c>
      <c r="AF30" s="9">
        <v>13030.01369</v>
      </c>
      <c r="AG30" s="9">
        <v>12656.538649999999</v>
      </c>
    </row>
    <row r="31" spans="1:33" x14ac:dyDescent="0.25">
      <c r="A31" s="3" t="s">
        <v>39</v>
      </c>
      <c r="B31" s="3" t="s">
        <v>22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2971.8330000000001</v>
      </c>
      <c r="N31" s="9">
        <v>5930.0959999999995</v>
      </c>
      <c r="O31" s="9">
        <v>11224.892</v>
      </c>
      <c r="P31" s="9">
        <v>16988.762999999999</v>
      </c>
      <c r="Q31" s="9">
        <v>19381.046999999999</v>
      </c>
      <c r="R31" s="9">
        <v>19958.210000000003</v>
      </c>
      <c r="S31" s="9">
        <v>20355.757000000001</v>
      </c>
      <c r="T31" s="9">
        <v>19908.800999999996</v>
      </c>
      <c r="U31" s="9">
        <v>19599.537</v>
      </c>
      <c r="V31" s="9">
        <v>18821.385000000002</v>
      </c>
      <c r="W31" s="9">
        <v>17727.54</v>
      </c>
      <c r="X31" s="9">
        <v>17181.577000000001</v>
      </c>
      <c r="Y31" s="9">
        <v>15218.721</v>
      </c>
      <c r="Z31" s="9">
        <v>14740.216</v>
      </c>
      <c r="AA31" s="9">
        <v>14082.027</v>
      </c>
      <c r="AB31" s="9">
        <v>15688.909300000001</v>
      </c>
      <c r="AC31" s="9">
        <v>16039.32677</v>
      </c>
      <c r="AD31" s="9">
        <v>16984.805</v>
      </c>
      <c r="AE31" s="9">
        <v>17911.625899999999</v>
      </c>
      <c r="AF31" s="9">
        <v>20031.560899999997</v>
      </c>
      <c r="AG31" s="9">
        <v>22217.834800000004</v>
      </c>
    </row>
    <row r="32" spans="1:33" x14ac:dyDescent="0.25">
      <c r="A32" s="3" t="s">
        <v>40</v>
      </c>
      <c r="B32" s="3" t="s">
        <v>22</v>
      </c>
      <c r="C32" s="9">
        <v>698.99614500000007</v>
      </c>
      <c r="D32" s="9">
        <v>2009.172</v>
      </c>
      <c r="E32" s="9">
        <v>1926.473</v>
      </c>
      <c r="F32" s="9">
        <v>1897.9970000000001</v>
      </c>
      <c r="G32" s="9">
        <v>1920.384</v>
      </c>
      <c r="H32" s="9">
        <v>1860.9849999999999</v>
      </c>
      <c r="I32" s="9">
        <v>1711.3130000000001</v>
      </c>
      <c r="J32" s="9">
        <v>1719.2460000000001</v>
      </c>
      <c r="K32" s="9">
        <v>1808.558</v>
      </c>
      <c r="L32" s="9">
        <v>1570.0809999999999</v>
      </c>
      <c r="M32" s="9">
        <v>1348.56</v>
      </c>
      <c r="N32" s="9">
        <v>1310.924</v>
      </c>
      <c r="O32" s="9">
        <v>1333.5650000000001</v>
      </c>
      <c r="P32" s="9">
        <v>1204.4380000000001</v>
      </c>
      <c r="Q32" s="9">
        <v>1067.4680000000001</v>
      </c>
      <c r="R32" s="9">
        <v>949.94719999999995</v>
      </c>
      <c r="S32" s="9">
        <v>803.37729999999999</v>
      </c>
      <c r="T32" s="9">
        <v>763.99149999999997</v>
      </c>
      <c r="U32" s="9">
        <v>671.69939999999997</v>
      </c>
      <c r="V32" s="9">
        <v>594.66449999999998</v>
      </c>
      <c r="W32" s="9">
        <v>589.52739999999994</v>
      </c>
      <c r="X32" s="9">
        <v>603.2758</v>
      </c>
      <c r="Y32" s="9">
        <v>544.25390000000004</v>
      </c>
      <c r="Z32" s="9">
        <v>475.20510000000002</v>
      </c>
      <c r="AA32" s="9">
        <v>446.67230000000001</v>
      </c>
      <c r="AB32" s="9">
        <v>386.41210000000001</v>
      </c>
      <c r="AC32" s="9">
        <v>337.44630000000001</v>
      </c>
      <c r="AD32" s="9">
        <v>346.90159999999997</v>
      </c>
      <c r="AE32" s="9">
        <v>349.9556</v>
      </c>
      <c r="AF32" s="9">
        <v>270.35579999999999</v>
      </c>
      <c r="AG32" s="9">
        <v>239.0831</v>
      </c>
    </row>
    <row r="33" spans="1:33" x14ac:dyDescent="0.25">
      <c r="A33" s="3" t="s">
        <v>41</v>
      </c>
      <c r="B33" s="3" t="s">
        <v>22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5449.5860000000002</v>
      </c>
      <c r="S33" s="9">
        <v>5628.4380000000001</v>
      </c>
      <c r="T33" s="9">
        <v>5517.0630000000001</v>
      </c>
      <c r="U33" s="9">
        <v>7306.3739999999998</v>
      </c>
      <c r="V33" s="9">
        <v>10524.416000000001</v>
      </c>
      <c r="W33" s="9">
        <v>10408.235000000001</v>
      </c>
      <c r="X33" s="9">
        <v>10418.963</v>
      </c>
      <c r="Y33" s="9">
        <v>10087.588</v>
      </c>
      <c r="Z33" s="9">
        <v>9938.4570000000003</v>
      </c>
      <c r="AA33" s="9">
        <v>9713.5930000000008</v>
      </c>
      <c r="AB33" s="9">
        <v>9623.4470000000001</v>
      </c>
      <c r="AC33" s="9">
        <v>9364.973</v>
      </c>
      <c r="AD33" s="9">
        <v>9331.976999999999</v>
      </c>
      <c r="AE33" s="9">
        <v>9530.7920000000013</v>
      </c>
      <c r="AF33" s="9">
        <v>9594.3019999999997</v>
      </c>
      <c r="AG33" s="9">
        <v>9923.5349999999999</v>
      </c>
    </row>
    <row r="34" spans="1:33" x14ac:dyDescent="0.25">
      <c r="A34" s="3" t="s">
        <v>42</v>
      </c>
      <c r="B34" s="3" t="s">
        <v>22</v>
      </c>
      <c r="C34" s="9">
        <v>16220.802272999999</v>
      </c>
      <c r="D34" s="9">
        <v>16441.616329</v>
      </c>
      <c r="E34" s="9">
        <v>16858.344389999998</v>
      </c>
      <c r="F34" s="9">
        <v>16552.235959999998</v>
      </c>
      <c r="G34" s="9">
        <v>16792.939310000002</v>
      </c>
      <c r="H34" s="9">
        <v>16716.174010000002</v>
      </c>
      <c r="I34" s="9">
        <v>16704.448530000001</v>
      </c>
      <c r="J34" s="9">
        <v>16873.584470000002</v>
      </c>
      <c r="K34" s="9">
        <v>17086.119989999999</v>
      </c>
      <c r="L34" s="9">
        <v>17319.949229999998</v>
      </c>
      <c r="M34" s="9">
        <v>17132.285159999999</v>
      </c>
      <c r="N34" s="9">
        <v>17535.330679999999</v>
      </c>
      <c r="O34" s="9">
        <v>17649.388940000001</v>
      </c>
      <c r="P34" s="9">
        <v>17772.625070000002</v>
      </c>
      <c r="Q34" s="9">
        <v>17915.177230000001</v>
      </c>
      <c r="R34" s="9">
        <v>17821.604010000003</v>
      </c>
      <c r="S34" s="9">
        <v>17792.80514</v>
      </c>
      <c r="T34" s="9">
        <v>17764.717860000001</v>
      </c>
      <c r="U34" s="9">
        <v>17920.442799999997</v>
      </c>
      <c r="V34" s="9">
        <v>17749.447240000001</v>
      </c>
      <c r="W34" s="9">
        <v>17928.943140000003</v>
      </c>
      <c r="X34" s="9">
        <v>17952.741849999999</v>
      </c>
      <c r="Y34" s="9">
        <v>18099.783360000001</v>
      </c>
      <c r="Z34" s="9">
        <v>18178.144260000001</v>
      </c>
      <c r="AA34" s="9">
        <v>18229.154560000003</v>
      </c>
      <c r="AB34" s="9">
        <v>18316.796029999998</v>
      </c>
      <c r="AC34" s="9">
        <v>18411.125200000002</v>
      </c>
      <c r="AD34" s="9">
        <v>18270.55992</v>
      </c>
      <c r="AE34" s="9">
        <v>18261.191359999997</v>
      </c>
      <c r="AF34" s="9">
        <v>18144.255550000002</v>
      </c>
      <c r="AG34" s="9">
        <v>18086.314639999997</v>
      </c>
    </row>
    <row r="35" spans="1:33" x14ac:dyDescent="0.25">
      <c r="A35" s="3" t="s">
        <v>43</v>
      </c>
      <c r="B35" s="3" t="s">
        <v>22</v>
      </c>
      <c r="C35" s="9">
        <v>42122.328179999997</v>
      </c>
      <c r="D35" s="9">
        <v>44000.953950000003</v>
      </c>
      <c r="E35" s="9">
        <v>46024.616699999999</v>
      </c>
      <c r="F35" s="9">
        <v>49449.586380000001</v>
      </c>
      <c r="G35" s="9">
        <v>53483.968739999997</v>
      </c>
      <c r="H35" s="9">
        <v>55589.683019999989</v>
      </c>
      <c r="I35" s="9">
        <v>56835.404819999996</v>
      </c>
      <c r="J35" s="9">
        <v>59884.448079999995</v>
      </c>
      <c r="K35" s="9">
        <v>63425.22855</v>
      </c>
      <c r="L35" s="9">
        <v>66234.387499999997</v>
      </c>
      <c r="M35" s="9">
        <v>68454.19313</v>
      </c>
      <c r="N35" s="9">
        <v>69435.982189999995</v>
      </c>
      <c r="O35" s="9">
        <v>69426.176189999998</v>
      </c>
      <c r="P35" s="9">
        <v>69400.972809999992</v>
      </c>
      <c r="Q35" s="9">
        <v>69383.431670000005</v>
      </c>
      <c r="R35" s="9">
        <v>69373.237940000006</v>
      </c>
      <c r="S35" s="9">
        <v>69346.765159999995</v>
      </c>
      <c r="T35" s="9">
        <v>69345.245940000008</v>
      </c>
      <c r="U35" s="9">
        <v>69334.495450000002</v>
      </c>
      <c r="V35" s="9">
        <v>69313.409310000003</v>
      </c>
      <c r="W35" s="9">
        <v>69295.603440000006</v>
      </c>
      <c r="X35" s="9">
        <v>69256.738649999999</v>
      </c>
      <c r="Y35" s="9">
        <v>69192.405220000001</v>
      </c>
      <c r="Z35" s="9">
        <v>69163.993889999998</v>
      </c>
      <c r="AA35" s="9">
        <v>69140.397469999996</v>
      </c>
      <c r="AB35" s="9">
        <v>69128.3557</v>
      </c>
      <c r="AC35" s="9">
        <v>69127.936979999999</v>
      </c>
      <c r="AD35" s="9">
        <v>69131.126250000001</v>
      </c>
      <c r="AE35" s="9">
        <v>69154.616890000005</v>
      </c>
      <c r="AF35" s="9">
        <v>69160.833410000007</v>
      </c>
      <c r="AG35" s="9">
        <v>69170.481599999999</v>
      </c>
    </row>
    <row r="36" spans="1:33" x14ac:dyDescent="0.25">
      <c r="A36" s="3" t="s">
        <v>44</v>
      </c>
      <c r="B36" s="3" t="s">
        <v>22</v>
      </c>
      <c r="C36" s="9">
        <v>3717.4882200000002</v>
      </c>
      <c r="D36" s="9">
        <v>3488.1169339999997</v>
      </c>
      <c r="E36" s="9">
        <v>3469.4934119999998</v>
      </c>
      <c r="F36" s="9">
        <v>3433.2747570000001</v>
      </c>
      <c r="G36" s="9">
        <v>3402.0049279999998</v>
      </c>
      <c r="H36" s="9">
        <v>3490.0821980000001</v>
      </c>
      <c r="I36" s="9">
        <v>3527.6956700000001</v>
      </c>
      <c r="J36" s="9">
        <v>3827.3122400000002</v>
      </c>
      <c r="K36" s="9">
        <v>4252.3751599999996</v>
      </c>
      <c r="L36" s="9">
        <v>4201.0671599999996</v>
      </c>
      <c r="M36" s="9">
        <v>4044.4826599999997</v>
      </c>
      <c r="N36" s="9">
        <v>3918.3074799999999</v>
      </c>
      <c r="O36" s="9">
        <v>3895.4123500000005</v>
      </c>
      <c r="P36" s="9">
        <v>3820.4981800000005</v>
      </c>
      <c r="Q36" s="9">
        <v>3812.9608499999995</v>
      </c>
      <c r="R36" s="9">
        <v>3823.4056500000002</v>
      </c>
      <c r="S36" s="9">
        <v>3774.0347300000003</v>
      </c>
      <c r="T36" s="9">
        <v>3815.3330999999998</v>
      </c>
      <c r="U36" s="9">
        <v>3759.0433199999998</v>
      </c>
      <c r="V36" s="9">
        <v>3704.08527</v>
      </c>
      <c r="W36" s="9">
        <v>3730.5724399999999</v>
      </c>
      <c r="X36" s="9">
        <v>3696.2614099999996</v>
      </c>
      <c r="Y36" s="9">
        <v>3571.0207199999995</v>
      </c>
      <c r="Z36" s="9">
        <v>3523.1391999999996</v>
      </c>
      <c r="AA36" s="9">
        <v>3549.1565900000001</v>
      </c>
      <c r="AB36" s="9">
        <v>3549.1252699999995</v>
      </c>
      <c r="AC36" s="9">
        <v>3556.9934599999997</v>
      </c>
      <c r="AD36" s="9">
        <v>3581.6320800000003</v>
      </c>
      <c r="AE36" s="9">
        <v>3612.2742400000002</v>
      </c>
      <c r="AF36" s="9">
        <v>3622.7591699999998</v>
      </c>
      <c r="AG36" s="9">
        <v>3627.6927700000001</v>
      </c>
    </row>
    <row r="37" spans="1:33" x14ac:dyDescent="0.25">
      <c r="A37" s="3" t="s">
        <v>45</v>
      </c>
      <c r="B37" s="3" t="s">
        <v>22</v>
      </c>
      <c r="C37" s="9">
        <v>788.90517078912512</v>
      </c>
      <c r="D37" s="9">
        <v>788.90517078912512</v>
      </c>
      <c r="E37" s="9">
        <v>788.90517078912512</v>
      </c>
      <c r="F37" s="9">
        <v>788.90517078912512</v>
      </c>
      <c r="G37" s="9">
        <v>788.90517078912512</v>
      </c>
      <c r="H37" s="9">
        <v>788.90517078912512</v>
      </c>
      <c r="I37" s="9">
        <v>788.90517078912512</v>
      </c>
      <c r="J37" s="9">
        <v>788.90517078912467</v>
      </c>
      <c r="K37" s="9">
        <v>788.90517078912467</v>
      </c>
      <c r="L37" s="9">
        <v>788.90517078912467</v>
      </c>
      <c r="M37" s="9">
        <v>788.90517078912478</v>
      </c>
      <c r="N37" s="9">
        <v>788.90517078912421</v>
      </c>
      <c r="O37" s="9">
        <v>788.90517078912512</v>
      </c>
      <c r="P37" s="9">
        <v>788.90517078912421</v>
      </c>
      <c r="Q37" s="9">
        <v>788.90517078912399</v>
      </c>
      <c r="R37" s="9">
        <v>788.90517078912399</v>
      </c>
      <c r="S37" s="9">
        <v>789.00766278912386</v>
      </c>
      <c r="T37" s="9">
        <v>789.00766278912295</v>
      </c>
      <c r="U37" s="9">
        <v>789.00766278912431</v>
      </c>
      <c r="V37" s="9">
        <v>1467.9076627891243</v>
      </c>
      <c r="W37" s="9">
        <v>2496.2106338162957</v>
      </c>
      <c r="X37" s="9">
        <v>3857.253727466943</v>
      </c>
      <c r="Y37" s="9">
        <v>7710.6846745797948</v>
      </c>
      <c r="Z37" s="9">
        <v>8186.3553217779236</v>
      </c>
      <c r="AA37" s="9">
        <v>9794.9450280582787</v>
      </c>
      <c r="AB37" s="9">
        <v>10134.42820462837</v>
      </c>
      <c r="AC37" s="9">
        <v>10134.42820462837</v>
      </c>
      <c r="AD37" s="9">
        <v>10134.42820462837</v>
      </c>
      <c r="AE37" s="9">
        <v>10134.42820462837</v>
      </c>
      <c r="AF37" s="9">
        <v>10134.42820462837</v>
      </c>
      <c r="AG37" s="9">
        <v>10134.42820462837</v>
      </c>
    </row>
    <row r="38" spans="1:33" x14ac:dyDescent="0.25">
      <c r="A38" s="3" t="s">
        <v>46</v>
      </c>
      <c r="B38" s="3" t="s">
        <v>22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2654.8633500000001</v>
      </c>
      <c r="N38" s="9">
        <v>6470.1190500000002</v>
      </c>
      <c r="O38" s="9">
        <v>9119.0472399999999</v>
      </c>
      <c r="P38" s="9">
        <v>11315.53868</v>
      </c>
      <c r="Q38" s="9">
        <v>14068.951700000001</v>
      </c>
      <c r="R38" s="9">
        <v>18789.975000000002</v>
      </c>
      <c r="S38" s="9">
        <v>21958.859400000001</v>
      </c>
      <c r="T38" s="9">
        <v>28974.61</v>
      </c>
      <c r="U38" s="9">
        <v>31940.653999999999</v>
      </c>
      <c r="V38" s="9">
        <v>36750.665000000001</v>
      </c>
      <c r="W38" s="9">
        <v>40873.252999999997</v>
      </c>
      <c r="X38" s="9">
        <v>42346.652000000002</v>
      </c>
      <c r="Y38" s="9">
        <v>44789.834000000003</v>
      </c>
      <c r="Z38" s="9">
        <v>47933.556000000004</v>
      </c>
      <c r="AA38" s="9">
        <v>48580.763000000006</v>
      </c>
      <c r="AB38" s="9">
        <v>51034.027000000002</v>
      </c>
      <c r="AC38" s="9">
        <v>52820.306000000004</v>
      </c>
      <c r="AD38" s="9">
        <v>52735.995999999999</v>
      </c>
      <c r="AE38" s="9">
        <v>53267.962999999996</v>
      </c>
      <c r="AF38" s="9">
        <v>53277.400999999998</v>
      </c>
      <c r="AG38" s="9">
        <v>53513.747000000003</v>
      </c>
    </row>
    <row r="39" spans="1:33" x14ac:dyDescent="0.25">
      <c r="A39" s="3" t="s">
        <v>20</v>
      </c>
      <c r="B39" s="3" t="s">
        <v>22</v>
      </c>
      <c r="C39" s="9">
        <v>10242.840751836597</v>
      </c>
      <c r="D39" s="9">
        <v>11074.026054777349</v>
      </c>
      <c r="E39" s="9">
        <v>11914.946293118419</v>
      </c>
      <c r="F39" s="9">
        <v>12749.340394128754</v>
      </c>
      <c r="G39" s="9">
        <v>13558.087765585191</v>
      </c>
      <c r="H39" s="9">
        <v>14324.963065697537</v>
      </c>
      <c r="I39" s="9">
        <v>15035.828044659323</v>
      </c>
      <c r="J39" s="9">
        <v>15697.721012463633</v>
      </c>
      <c r="K39" s="9">
        <v>16311.361948504471</v>
      </c>
      <c r="L39" s="9">
        <v>16922.949298793254</v>
      </c>
      <c r="M39" s="9">
        <v>17476.692228368465</v>
      </c>
      <c r="N39" s="9">
        <v>17996.36166806228</v>
      </c>
      <c r="O39" s="9">
        <v>18510.903937462157</v>
      </c>
      <c r="P39" s="9">
        <v>19094.48865793951</v>
      </c>
      <c r="Q39" s="9">
        <v>19676.842562303969</v>
      </c>
      <c r="R39" s="9">
        <v>20208.805813955798</v>
      </c>
      <c r="S39" s="9">
        <v>20692.231816947136</v>
      </c>
      <c r="T39" s="9">
        <v>21113.890297587204</v>
      </c>
      <c r="U39" s="9">
        <v>21511.101902035698</v>
      </c>
      <c r="V39" s="9">
        <v>21829.64444609746</v>
      </c>
      <c r="W39" s="9">
        <v>22120.314384781112</v>
      </c>
      <c r="X39" s="9">
        <v>22352.888028928253</v>
      </c>
      <c r="Y39" s="9">
        <v>22573.0306067868</v>
      </c>
      <c r="Z39" s="9">
        <v>22826.250557014031</v>
      </c>
      <c r="AA39" s="9">
        <v>23087.338575960232</v>
      </c>
      <c r="AB39" s="9">
        <v>23337.139576004854</v>
      </c>
      <c r="AC39" s="9">
        <v>23679.453216679656</v>
      </c>
      <c r="AD39" s="9">
        <v>24033.553596589139</v>
      </c>
      <c r="AE39" s="9">
        <v>24390.21442911373</v>
      </c>
      <c r="AF39" s="9">
        <v>24756.872545763978</v>
      </c>
      <c r="AG39" s="9">
        <v>25110.216788887868</v>
      </c>
    </row>
    <row r="40" spans="1:33" x14ac:dyDescent="0.25">
      <c r="A40" s="3" t="s">
        <v>21</v>
      </c>
      <c r="B40" s="3" t="s">
        <v>22</v>
      </c>
      <c r="C40" s="9">
        <v>2182.4817530934556</v>
      </c>
      <c r="D40" s="9">
        <v>2856.6135358407118</v>
      </c>
      <c r="E40" s="9">
        <v>3532.4131287053019</v>
      </c>
      <c r="F40" s="9">
        <v>4208.5350738595262</v>
      </c>
      <c r="G40" s="9">
        <v>4884.4676962393123</v>
      </c>
      <c r="H40" s="9">
        <v>5555.8942146584686</v>
      </c>
      <c r="I40" s="9">
        <v>6219.7506618140633</v>
      </c>
      <c r="J40" s="9">
        <v>6872.4557652510239</v>
      </c>
      <c r="K40" s="9">
        <v>7505.1543180996268</v>
      </c>
      <c r="L40" s="9">
        <v>8123.6575497711747</v>
      </c>
      <c r="M40" s="9">
        <v>8725.2915216021738</v>
      </c>
      <c r="N40" s="9">
        <v>9312.2886166216358</v>
      </c>
      <c r="O40" s="9">
        <v>9882.6596735764106</v>
      </c>
      <c r="P40" s="9">
        <v>10448.729882261312</v>
      </c>
      <c r="Q40" s="9">
        <v>10998.323092757004</v>
      </c>
      <c r="R40" s="9">
        <v>11531.541579641327</v>
      </c>
      <c r="S40" s="9">
        <v>12030.257672894821</v>
      </c>
      <c r="T40" s="9">
        <v>12508.798577127396</v>
      </c>
      <c r="U40" s="9">
        <v>12971.689696466452</v>
      </c>
      <c r="V40" s="9">
        <v>13415.624101905261</v>
      </c>
      <c r="W40" s="9">
        <v>13828.349745912761</v>
      </c>
      <c r="X40" s="9">
        <v>14182.089594215999</v>
      </c>
      <c r="Y40" s="9">
        <v>14535.542360050673</v>
      </c>
      <c r="Z40" s="9">
        <v>14877.4983963579</v>
      </c>
      <c r="AA40" s="9">
        <v>15213.640575563913</v>
      </c>
      <c r="AB40" s="9">
        <v>15530.549502247855</v>
      </c>
      <c r="AC40" s="9">
        <v>15850.753828281069</v>
      </c>
      <c r="AD40" s="9">
        <v>16137.512140650286</v>
      </c>
      <c r="AE40" s="9">
        <v>16391.178904915509</v>
      </c>
      <c r="AF40" s="9">
        <v>16648.176096618979</v>
      </c>
      <c r="AG40" s="9">
        <v>16899.374613370444</v>
      </c>
    </row>
    <row r="42" spans="1:33" x14ac:dyDescent="0.25">
      <c r="A42" s="1" t="s">
        <v>1</v>
      </c>
      <c r="B42" s="1"/>
      <c r="C42" s="1">
        <f>C25</f>
        <v>2020</v>
      </c>
      <c r="D42" s="1">
        <f t="shared" ref="D42:AG42" si="2">D25</f>
        <v>2020</v>
      </c>
      <c r="E42" s="1">
        <f t="shared" si="2"/>
        <v>2020</v>
      </c>
      <c r="F42" s="1">
        <f t="shared" si="2"/>
        <v>2020</v>
      </c>
      <c r="G42" s="1">
        <f t="shared" si="2"/>
        <v>2020</v>
      </c>
      <c r="H42" s="1">
        <f t="shared" si="2"/>
        <v>2020</v>
      </c>
      <c r="I42" s="1">
        <f t="shared" si="2"/>
        <v>2020</v>
      </c>
      <c r="J42" s="1">
        <f t="shared" si="2"/>
        <v>2020</v>
      </c>
      <c r="K42" s="1">
        <f t="shared" si="2"/>
        <v>2020</v>
      </c>
      <c r="L42" s="1">
        <f t="shared" si="2"/>
        <v>2020</v>
      </c>
      <c r="M42" s="1">
        <f t="shared" si="2"/>
        <v>2020</v>
      </c>
      <c r="N42" s="1">
        <f t="shared" si="2"/>
        <v>2020</v>
      </c>
      <c r="O42" s="1">
        <f t="shared" si="2"/>
        <v>2020</v>
      </c>
      <c r="P42" s="1">
        <f t="shared" si="2"/>
        <v>2020</v>
      </c>
      <c r="Q42" s="1">
        <f t="shared" si="2"/>
        <v>2020</v>
      </c>
      <c r="R42" s="1">
        <f t="shared" si="2"/>
        <v>2020</v>
      </c>
      <c r="S42" s="1">
        <f t="shared" si="2"/>
        <v>2020</v>
      </c>
      <c r="T42" s="1">
        <f t="shared" si="2"/>
        <v>2020</v>
      </c>
      <c r="U42" s="1">
        <f t="shared" si="2"/>
        <v>2020</v>
      </c>
      <c r="V42" s="1">
        <f t="shared" si="2"/>
        <v>2020</v>
      </c>
      <c r="W42" s="1">
        <f t="shared" si="2"/>
        <v>2020</v>
      </c>
      <c r="X42" s="1">
        <f t="shared" si="2"/>
        <v>2020</v>
      </c>
      <c r="Y42" s="1">
        <f t="shared" si="2"/>
        <v>2020</v>
      </c>
      <c r="Z42" s="1">
        <f t="shared" si="2"/>
        <v>2020</v>
      </c>
      <c r="AA42" s="1">
        <f t="shared" si="2"/>
        <v>2020</v>
      </c>
      <c r="AB42" s="1">
        <f t="shared" si="2"/>
        <v>2020</v>
      </c>
      <c r="AC42" s="1">
        <f t="shared" si="2"/>
        <v>2020</v>
      </c>
      <c r="AD42" s="1">
        <f t="shared" si="2"/>
        <v>2020</v>
      </c>
      <c r="AE42" s="1">
        <f t="shared" si="2"/>
        <v>2020</v>
      </c>
      <c r="AF42" s="1">
        <f t="shared" si="2"/>
        <v>2020</v>
      </c>
      <c r="AG42" s="1">
        <f t="shared" si="2"/>
        <v>2020</v>
      </c>
    </row>
    <row r="43" spans="1:33" x14ac:dyDescent="0.25">
      <c r="A43" s="3" t="s">
        <v>34</v>
      </c>
      <c r="B43" s="3" t="s">
        <v>22</v>
      </c>
      <c r="C43" s="9">
        <v>-16320.97709753002</v>
      </c>
      <c r="D43" s="9">
        <v>-18967.059924700006</v>
      </c>
      <c r="E43" s="9">
        <v>-24596.84577900001</v>
      </c>
      <c r="F43" s="9">
        <v>-31440.870681500026</v>
      </c>
      <c r="G43" s="9">
        <v>-36509.621681700002</v>
      </c>
      <c r="H43" s="9">
        <v>-38146.259872700008</v>
      </c>
      <c r="I43" s="9">
        <v>-40352.946778799997</v>
      </c>
      <c r="J43" s="9">
        <v>-47631.615531699987</v>
      </c>
      <c r="K43" s="9">
        <v>-53096.789498200007</v>
      </c>
      <c r="L43" s="9">
        <v>-56758.147424499984</v>
      </c>
      <c r="M43" s="9">
        <v>-62438.583290299997</v>
      </c>
      <c r="N43" s="9">
        <v>-71501.97015903001</v>
      </c>
      <c r="O43" s="9">
        <v>-76692.189827399998</v>
      </c>
      <c r="P43" s="9">
        <v>-80758.853756800017</v>
      </c>
      <c r="Q43" s="9">
        <v>-83867.134000400023</v>
      </c>
      <c r="R43" s="9">
        <v>-86093.864166800005</v>
      </c>
      <c r="S43" s="9">
        <v>-88397.697851400007</v>
      </c>
      <c r="T43" s="9">
        <v>-90410.688081</v>
      </c>
      <c r="U43" s="9">
        <v>-92656.930797000008</v>
      </c>
      <c r="V43" s="9">
        <v>-94362.110969999994</v>
      </c>
      <c r="W43" s="9">
        <v>-95102.087876999984</v>
      </c>
      <c r="X43" s="9">
        <v>-95786.713872999986</v>
      </c>
      <c r="Y43" s="9">
        <v>-97048.441293000011</v>
      </c>
      <c r="Z43" s="9">
        <v>-97692.989786000006</v>
      </c>
      <c r="AA43" s="9">
        <v>-98386.418789000003</v>
      </c>
      <c r="AB43" s="9">
        <v>-99031.127660999991</v>
      </c>
      <c r="AC43" s="9">
        <v>-99677.00477</v>
      </c>
      <c r="AD43" s="9">
        <v>-100114.92182600002</v>
      </c>
      <c r="AE43" s="9">
        <v>-100555.52078399999</v>
      </c>
      <c r="AF43" s="9">
        <v>-101425.20471199999</v>
      </c>
      <c r="AG43" s="9">
        <v>-101374.636183</v>
      </c>
    </row>
    <row r="44" spans="1:33" x14ac:dyDescent="0.25">
      <c r="A44" s="3" t="s">
        <v>35</v>
      </c>
      <c r="B44" s="3" t="s">
        <v>22</v>
      </c>
      <c r="C44" s="9">
        <v>-31829.983899999992</v>
      </c>
      <c r="D44" s="9">
        <v>-35763.66143</v>
      </c>
      <c r="E44" s="9">
        <v>-35413.239000000001</v>
      </c>
      <c r="F44" s="9">
        <v>-34813.470300000001</v>
      </c>
      <c r="G44" s="9">
        <v>-34827.435399999995</v>
      </c>
      <c r="H44" s="9">
        <v>-34489.374099999994</v>
      </c>
      <c r="I44" s="9">
        <v>-33803.599500000004</v>
      </c>
      <c r="J44" s="9">
        <v>-33879.569180000006</v>
      </c>
      <c r="K44" s="9">
        <v>-34009.02640000001</v>
      </c>
      <c r="L44" s="9">
        <v>-33760.431799999998</v>
      </c>
      <c r="M44" s="9">
        <v>-33266.676470000006</v>
      </c>
      <c r="N44" s="9">
        <v>-33140.867799999993</v>
      </c>
      <c r="O44" s="9">
        <v>-32827.891200000013</v>
      </c>
      <c r="P44" s="9">
        <v>-31757.273700000002</v>
      </c>
      <c r="Q44" s="9">
        <v>-30139.973599999998</v>
      </c>
      <c r="R44" s="9">
        <v>-28581.978999999999</v>
      </c>
      <c r="S44" s="9">
        <v>-26998.265899999999</v>
      </c>
      <c r="T44" s="9">
        <v>-24860.656800000001</v>
      </c>
      <c r="U44" s="9">
        <v>-23210.189599999998</v>
      </c>
      <c r="V44" s="9">
        <v>-21889.401000000002</v>
      </c>
      <c r="W44" s="9">
        <v>-21331.942999999999</v>
      </c>
      <c r="X44" s="9">
        <v>-21763.52</v>
      </c>
      <c r="Y44" s="9">
        <v>-21737.087</v>
      </c>
      <c r="Z44" s="9">
        <v>-21742.224999999999</v>
      </c>
      <c r="AA44" s="9">
        <v>-21693.272000000001</v>
      </c>
      <c r="AB44" s="9">
        <v>-21619.649999999998</v>
      </c>
      <c r="AC44" s="9">
        <v>-21601.451000000001</v>
      </c>
      <c r="AD44" s="9">
        <v>-21653.399000000001</v>
      </c>
      <c r="AE44" s="9">
        <v>-21691.893</v>
      </c>
      <c r="AF44" s="9">
        <v>-21643.175000000003</v>
      </c>
      <c r="AG44" s="9">
        <v>-21484.008999999998</v>
      </c>
    </row>
    <row r="45" spans="1:33" x14ac:dyDescent="0.25">
      <c r="A45" s="3" t="s">
        <v>36</v>
      </c>
      <c r="B45" s="3" t="s">
        <v>22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</row>
    <row r="46" spans="1:33" x14ac:dyDescent="0.25">
      <c r="A46" s="3" t="s">
        <v>37</v>
      </c>
      <c r="B46" s="3" t="s">
        <v>22</v>
      </c>
      <c r="C46" s="9">
        <v>148.56303496339024</v>
      </c>
      <c r="D46" s="9">
        <v>2201.082554775302</v>
      </c>
      <c r="E46" s="9">
        <v>2185.6293036461711</v>
      </c>
      <c r="F46" s="9">
        <v>2424.4263653006296</v>
      </c>
      <c r="G46" s="9">
        <v>2238.6224122898984</v>
      </c>
      <c r="H46" s="9">
        <v>1410.3772742582419</v>
      </c>
      <c r="I46" s="9">
        <v>1511.7095038837015</v>
      </c>
      <c r="J46" s="9">
        <v>1921.4297056311393</v>
      </c>
      <c r="K46" s="9">
        <v>2444.9953022768505</v>
      </c>
      <c r="L46" s="9">
        <v>1607.1209991199612</v>
      </c>
      <c r="M46" s="9">
        <v>1667.5485779466599</v>
      </c>
      <c r="N46" s="9">
        <v>1588.5605223833245</v>
      </c>
      <c r="O46" s="9">
        <v>1038.6660723401201</v>
      </c>
      <c r="P46" s="9">
        <v>306.04127077999692</v>
      </c>
      <c r="Q46" s="9">
        <v>-328.6371006390018</v>
      </c>
      <c r="R46" s="9">
        <v>-1503.4594876400015</v>
      </c>
      <c r="S46" s="9">
        <v>-2348.6721657199996</v>
      </c>
      <c r="T46" s="9">
        <v>-3402.7898724700008</v>
      </c>
      <c r="U46" s="9">
        <v>-4686.15509767</v>
      </c>
      <c r="V46" s="9">
        <v>-5691.196942999999</v>
      </c>
      <c r="W46" s="9">
        <v>-6203.8508623999987</v>
      </c>
      <c r="X46" s="9">
        <v>-6299.9597302999991</v>
      </c>
      <c r="Y46" s="9">
        <v>-7307.3159117000023</v>
      </c>
      <c r="Z46" s="9">
        <v>-8344.2045138000012</v>
      </c>
      <c r="AA46" s="9">
        <v>-8430.0057118999994</v>
      </c>
      <c r="AB46" s="9">
        <v>-10109.288181699998</v>
      </c>
      <c r="AC46" s="9">
        <v>-11271.659849800002</v>
      </c>
      <c r="AD46" s="9">
        <v>-12390.46052389</v>
      </c>
      <c r="AE46" s="9">
        <v>-13327.83847328</v>
      </c>
      <c r="AF46" s="9">
        <v>-13986.646204929995</v>
      </c>
      <c r="AG46" s="9">
        <v>-14733.347477679999</v>
      </c>
    </row>
    <row r="47" spans="1:33" x14ac:dyDescent="0.25">
      <c r="A47" s="3" t="s">
        <v>38</v>
      </c>
      <c r="B47" s="3" t="s">
        <v>22</v>
      </c>
      <c r="C47" s="9">
        <v>9431.1118433877582</v>
      </c>
      <c r="D47" s="9">
        <v>11147.526300000001</v>
      </c>
      <c r="E47" s="9">
        <v>13508.7032</v>
      </c>
      <c r="F47" s="9">
        <v>16035.253200000003</v>
      </c>
      <c r="G47" s="9">
        <v>16198.842100000002</v>
      </c>
      <c r="H47" s="9">
        <v>15840.588</v>
      </c>
      <c r="I47" s="9">
        <v>15285.699999999999</v>
      </c>
      <c r="J47" s="9">
        <v>17754.859400000001</v>
      </c>
      <c r="K47" s="9">
        <v>17722.606399999997</v>
      </c>
      <c r="L47" s="9">
        <v>20361.470099999995</v>
      </c>
      <c r="M47" s="9">
        <v>17919.947</v>
      </c>
      <c r="N47" s="9">
        <v>15508.358900000003</v>
      </c>
      <c r="O47" s="9">
        <v>13126.1086</v>
      </c>
      <c r="P47" s="9">
        <v>11454.574499999999</v>
      </c>
      <c r="Q47" s="9">
        <v>9207.7252000000008</v>
      </c>
      <c r="R47" s="9">
        <v>6289.4606000000022</v>
      </c>
      <c r="S47" s="9">
        <v>5110.6788099999994</v>
      </c>
      <c r="T47" s="9">
        <v>4630.4353800000026</v>
      </c>
      <c r="U47" s="9">
        <v>4101.2457500000019</v>
      </c>
      <c r="V47" s="9">
        <v>3127.8502099999987</v>
      </c>
      <c r="W47" s="9">
        <v>1794.0441600000013</v>
      </c>
      <c r="X47" s="9">
        <v>1870.9154699999981</v>
      </c>
      <c r="Y47" s="9">
        <v>755.15904000000228</v>
      </c>
      <c r="Z47" s="9">
        <v>-142.92148999999699</v>
      </c>
      <c r="AA47" s="9">
        <v>-993.89482999999564</v>
      </c>
      <c r="AB47" s="9">
        <v>-1860.1182599999993</v>
      </c>
      <c r="AC47" s="9">
        <v>-2671.15841</v>
      </c>
      <c r="AD47" s="9">
        <v>-3319.8221200000007</v>
      </c>
      <c r="AE47" s="9">
        <v>-3229.5843200000018</v>
      </c>
      <c r="AF47" s="9">
        <v>-3950.9522999999972</v>
      </c>
      <c r="AG47" s="9">
        <v>-4446.3882400000002</v>
      </c>
    </row>
    <row r="48" spans="1:33" x14ac:dyDescent="0.25">
      <c r="A48" s="3" t="s">
        <v>39</v>
      </c>
      <c r="B48" s="3" t="s">
        <v>22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2971.8330000000001</v>
      </c>
      <c r="N48" s="9">
        <v>5930.0959999999995</v>
      </c>
      <c r="O48" s="9">
        <v>11224.892</v>
      </c>
      <c r="P48" s="9">
        <v>16988.762999999999</v>
      </c>
      <c r="Q48" s="9">
        <v>19381.046999999999</v>
      </c>
      <c r="R48" s="9">
        <v>19958.210000000003</v>
      </c>
      <c r="S48" s="9">
        <v>20355.757000000001</v>
      </c>
      <c r="T48" s="9">
        <v>19908.800999999996</v>
      </c>
      <c r="U48" s="9">
        <v>19599.537</v>
      </c>
      <c r="V48" s="9">
        <v>18821.385000000002</v>
      </c>
      <c r="W48" s="9">
        <v>17727.54</v>
      </c>
      <c r="X48" s="9">
        <v>17181.577000000001</v>
      </c>
      <c r="Y48" s="9">
        <v>15218.721</v>
      </c>
      <c r="Z48" s="9">
        <v>14740.216</v>
      </c>
      <c r="AA48" s="9">
        <v>14082.027</v>
      </c>
      <c r="AB48" s="9">
        <v>15688.909300000001</v>
      </c>
      <c r="AC48" s="9">
        <v>16039.32677</v>
      </c>
      <c r="AD48" s="9">
        <v>16984.805</v>
      </c>
      <c r="AE48" s="9">
        <v>17911.625899999999</v>
      </c>
      <c r="AF48" s="9">
        <v>20031.560899999997</v>
      </c>
      <c r="AG48" s="9">
        <v>22217.834800000004</v>
      </c>
    </row>
    <row r="49" spans="1:33" x14ac:dyDescent="0.25">
      <c r="A49" s="3" t="s">
        <v>40</v>
      </c>
      <c r="B49" s="3" t="s">
        <v>22</v>
      </c>
      <c r="C49" s="9">
        <v>677.15893063238809</v>
      </c>
      <c r="D49" s="9">
        <v>2009.172</v>
      </c>
      <c r="E49" s="9">
        <v>1926.473</v>
      </c>
      <c r="F49" s="9">
        <v>1897.9970000000001</v>
      </c>
      <c r="G49" s="9">
        <v>1920.384</v>
      </c>
      <c r="H49" s="9">
        <v>1860.9849999999999</v>
      </c>
      <c r="I49" s="9">
        <v>1711.3130000000001</v>
      </c>
      <c r="J49" s="9">
        <v>1719.2460000000001</v>
      </c>
      <c r="K49" s="9">
        <v>1808.558</v>
      </c>
      <c r="L49" s="9">
        <v>1570.0809999999999</v>
      </c>
      <c r="M49" s="9">
        <v>1348.56</v>
      </c>
      <c r="N49" s="9">
        <v>1310.924</v>
      </c>
      <c r="O49" s="9">
        <v>1333.5650000000001</v>
      </c>
      <c r="P49" s="9">
        <v>1204.4380000000001</v>
      </c>
      <c r="Q49" s="9">
        <v>1067.4680000000001</v>
      </c>
      <c r="R49" s="9">
        <v>949.94719999999995</v>
      </c>
      <c r="S49" s="9">
        <v>803.37729999999999</v>
      </c>
      <c r="T49" s="9">
        <v>763.99149999999997</v>
      </c>
      <c r="U49" s="9">
        <v>671.69939999999997</v>
      </c>
      <c r="V49" s="9">
        <v>594.66449999999998</v>
      </c>
      <c r="W49" s="9">
        <v>589.52739999999994</v>
      </c>
      <c r="X49" s="9">
        <v>603.2758</v>
      </c>
      <c r="Y49" s="9">
        <v>544.25390000000004</v>
      </c>
      <c r="Z49" s="9">
        <v>475.20510000000002</v>
      </c>
      <c r="AA49" s="9">
        <v>446.67230000000001</v>
      </c>
      <c r="AB49" s="9">
        <v>386.41210000000001</v>
      </c>
      <c r="AC49" s="9">
        <v>337.44630000000001</v>
      </c>
      <c r="AD49" s="9">
        <v>346.90159999999997</v>
      </c>
      <c r="AE49" s="9">
        <v>349.9556</v>
      </c>
      <c r="AF49" s="9">
        <v>270.35579999999999</v>
      </c>
      <c r="AG49" s="9">
        <v>239.0831</v>
      </c>
    </row>
    <row r="50" spans="1:33" x14ac:dyDescent="0.25">
      <c r="A50" s="3" t="s">
        <v>41</v>
      </c>
      <c r="B50" s="3" t="s">
        <v>22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5449.5860000000002</v>
      </c>
      <c r="S50" s="9">
        <v>5628.4380000000001</v>
      </c>
      <c r="T50" s="9">
        <v>5517.0630000000001</v>
      </c>
      <c r="U50" s="9">
        <v>7306.3739999999998</v>
      </c>
      <c r="V50" s="9">
        <v>10524.416000000001</v>
      </c>
      <c r="W50" s="9">
        <v>10408.235000000001</v>
      </c>
      <c r="X50" s="9">
        <v>10418.963</v>
      </c>
      <c r="Y50" s="9">
        <v>10087.588</v>
      </c>
      <c r="Z50" s="9">
        <v>9938.4570000000003</v>
      </c>
      <c r="AA50" s="9">
        <v>9713.5930000000008</v>
      </c>
      <c r="AB50" s="9">
        <v>9623.4470000000001</v>
      </c>
      <c r="AC50" s="9">
        <v>9364.973</v>
      </c>
      <c r="AD50" s="9">
        <v>9331.976999999999</v>
      </c>
      <c r="AE50" s="9">
        <v>9530.7920000000013</v>
      </c>
      <c r="AF50" s="9">
        <v>9594.3019999999997</v>
      </c>
      <c r="AG50" s="9">
        <v>9923.5349999999999</v>
      </c>
    </row>
    <row r="51" spans="1:33" x14ac:dyDescent="0.25">
      <c r="A51" s="3" t="s">
        <v>42</v>
      </c>
      <c r="B51" s="3" t="s">
        <v>22</v>
      </c>
      <c r="C51" s="9">
        <v>-60.909966999999597</v>
      </c>
      <c r="D51" s="9">
        <v>163.71887900000002</v>
      </c>
      <c r="E51" s="9">
        <v>621.83783999999832</v>
      </c>
      <c r="F51" s="9">
        <v>274.63655999999901</v>
      </c>
      <c r="G51" s="9">
        <v>508.91876000000047</v>
      </c>
      <c r="H51" s="9">
        <v>378.86536000000342</v>
      </c>
      <c r="I51" s="9">
        <v>443.92122000000199</v>
      </c>
      <c r="J51" s="9">
        <v>594.31284000000232</v>
      </c>
      <c r="K51" s="9">
        <v>798.09202000000005</v>
      </c>
      <c r="L51" s="9">
        <v>963.89855999999781</v>
      </c>
      <c r="M51" s="9">
        <v>837.15803000000051</v>
      </c>
      <c r="N51" s="9">
        <v>1220.9634100000003</v>
      </c>
      <c r="O51" s="9">
        <v>1328.6761100000003</v>
      </c>
      <c r="P51" s="9">
        <v>1349.4064400000025</v>
      </c>
      <c r="Q51" s="9">
        <v>1553.8707300000005</v>
      </c>
      <c r="R51" s="9">
        <v>1396.7067700000043</v>
      </c>
      <c r="S51" s="9">
        <v>1309.9996400000018</v>
      </c>
      <c r="T51" s="9">
        <v>1229.4628699999994</v>
      </c>
      <c r="U51" s="9">
        <v>1319.285769999995</v>
      </c>
      <c r="V51" s="9">
        <v>1120.3030199999994</v>
      </c>
      <c r="W51" s="9">
        <v>1201.5309100000013</v>
      </c>
      <c r="X51" s="9">
        <v>1158.9918799999978</v>
      </c>
      <c r="Y51" s="9">
        <v>1243.0774999999994</v>
      </c>
      <c r="Z51" s="9">
        <v>1201.1137999999992</v>
      </c>
      <c r="AA51" s="9">
        <v>1242.583470000005</v>
      </c>
      <c r="AB51" s="9">
        <v>1355.7155899999998</v>
      </c>
      <c r="AC51" s="9">
        <v>1343.8125600000058</v>
      </c>
      <c r="AD51" s="9">
        <v>1076.1153000000013</v>
      </c>
      <c r="AE51" s="9">
        <v>1095.8041099999973</v>
      </c>
      <c r="AF51" s="9">
        <v>661.02448000000004</v>
      </c>
      <c r="AG51" s="9">
        <v>695.23054999999658</v>
      </c>
    </row>
    <row r="52" spans="1:33" x14ac:dyDescent="0.25">
      <c r="A52" s="3" t="s">
        <v>43</v>
      </c>
      <c r="B52" s="3" t="s">
        <v>22</v>
      </c>
      <c r="C52" s="9">
        <v>16144.870879999995</v>
      </c>
      <c r="D52" s="9">
        <v>18034.470460000004</v>
      </c>
      <c r="E52" s="9">
        <v>20070.738310000001</v>
      </c>
      <c r="F52" s="9">
        <v>23511.206480000001</v>
      </c>
      <c r="G52" s="9">
        <v>27537.920079999996</v>
      </c>
      <c r="H52" s="9">
        <v>29644.409189999988</v>
      </c>
      <c r="I52" s="9">
        <v>30882.649039999997</v>
      </c>
      <c r="J52" s="9">
        <v>33939.460909999994</v>
      </c>
      <c r="K52" s="9">
        <v>37475.116389999996</v>
      </c>
      <c r="L52" s="9">
        <v>40291.626909999992</v>
      </c>
      <c r="M52" s="9">
        <v>42508.811390000003</v>
      </c>
      <c r="N52" s="9">
        <v>43504.863259999998</v>
      </c>
      <c r="O52" s="9">
        <v>43493.169949999996</v>
      </c>
      <c r="P52" s="9">
        <v>43489.596919999996</v>
      </c>
      <c r="Q52" s="9">
        <v>43469.207770000008</v>
      </c>
      <c r="R52" s="9">
        <v>43473.524670000006</v>
      </c>
      <c r="S52" s="9">
        <v>43447.17323</v>
      </c>
      <c r="T52" s="9">
        <v>43453.438210000008</v>
      </c>
      <c r="U52" s="9">
        <v>43445.275290000005</v>
      </c>
      <c r="V52" s="9">
        <v>43425.600700000003</v>
      </c>
      <c r="W52" s="9">
        <v>43394.988550000009</v>
      </c>
      <c r="X52" s="9">
        <v>43359.381430000001</v>
      </c>
      <c r="Y52" s="9">
        <v>43297.189559999999</v>
      </c>
      <c r="Z52" s="9">
        <v>43270.528989999992</v>
      </c>
      <c r="AA52" s="9">
        <v>43239.244609999994</v>
      </c>
      <c r="AB52" s="9">
        <v>43239.065020000002</v>
      </c>
      <c r="AC52" s="9">
        <v>43242.026509999996</v>
      </c>
      <c r="AD52" s="9">
        <v>43249.040259999994</v>
      </c>
      <c r="AE52" s="9">
        <v>43263.447150000007</v>
      </c>
      <c r="AF52" s="9">
        <v>43275.987600000008</v>
      </c>
      <c r="AG52" s="9">
        <v>43291.704199999993</v>
      </c>
    </row>
    <row r="53" spans="1:33" x14ac:dyDescent="0.25">
      <c r="A53" s="3" t="s">
        <v>44</v>
      </c>
      <c r="B53" s="3" t="s">
        <v>22</v>
      </c>
      <c r="C53" s="9">
        <v>222.11866000000055</v>
      </c>
      <c r="D53" s="9">
        <v>-50.514884000000166</v>
      </c>
      <c r="E53" s="9">
        <v>-69.174418999999943</v>
      </c>
      <c r="F53" s="9">
        <v>-103.47735599999987</v>
      </c>
      <c r="G53" s="9">
        <v>-141.70335100000011</v>
      </c>
      <c r="H53" s="9">
        <v>-172.47866700000031</v>
      </c>
      <c r="I53" s="9">
        <v>-244.37285999999995</v>
      </c>
      <c r="J53" s="9">
        <v>-43.401995999999599</v>
      </c>
      <c r="K53" s="9">
        <v>271.86053799999991</v>
      </c>
      <c r="L53" s="9">
        <v>221.12435699999969</v>
      </c>
      <c r="M53" s="9">
        <v>60.53939199999968</v>
      </c>
      <c r="N53" s="9">
        <v>-65.956292000000303</v>
      </c>
      <c r="O53" s="9">
        <v>-89.649281999999403</v>
      </c>
      <c r="P53" s="9">
        <v>-134.34776799999963</v>
      </c>
      <c r="Q53" s="9">
        <v>-134.65248830000064</v>
      </c>
      <c r="R53" s="9">
        <v>-113.31624800000009</v>
      </c>
      <c r="S53" s="9">
        <v>-171.85476899999958</v>
      </c>
      <c r="T53" s="9">
        <v>-118.03559199999972</v>
      </c>
      <c r="U53" s="9">
        <v>-170.43519200000037</v>
      </c>
      <c r="V53" s="9">
        <v>-225.26941800000031</v>
      </c>
      <c r="W53" s="9">
        <v>-215.61115599999994</v>
      </c>
      <c r="X53" s="9">
        <v>-244.70861200000036</v>
      </c>
      <c r="Y53" s="9">
        <v>-368.83988800000043</v>
      </c>
      <c r="Z53" s="9">
        <v>-419.83128100000067</v>
      </c>
      <c r="AA53" s="9">
        <v>-579.15187000000014</v>
      </c>
      <c r="AB53" s="9">
        <v>-580.02506000000085</v>
      </c>
      <c r="AC53" s="9">
        <v>-578.01698000000033</v>
      </c>
      <c r="AD53" s="9">
        <v>-565.73608999999942</v>
      </c>
      <c r="AE53" s="9">
        <v>-551.5657299999998</v>
      </c>
      <c r="AF53" s="9">
        <v>-540.13888999999972</v>
      </c>
      <c r="AG53" s="9">
        <v>-537.08900999999923</v>
      </c>
    </row>
    <row r="54" spans="1:33" x14ac:dyDescent="0.25">
      <c r="A54" s="3" t="s">
        <v>45</v>
      </c>
      <c r="B54" s="3" t="s">
        <v>22</v>
      </c>
      <c r="C54" s="9">
        <v>-392.08860221089481</v>
      </c>
      <c r="D54" s="9">
        <v>-392.08860221089481</v>
      </c>
      <c r="E54" s="9">
        <v>-392.08860221089481</v>
      </c>
      <c r="F54" s="9">
        <v>-392.08860221089481</v>
      </c>
      <c r="G54" s="9">
        <v>-392.08860221089481</v>
      </c>
      <c r="H54" s="9">
        <v>-392.08860221089503</v>
      </c>
      <c r="I54" s="9">
        <v>-392.08860221089503</v>
      </c>
      <c r="J54" s="9">
        <v>-392.08860221089549</v>
      </c>
      <c r="K54" s="9">
        <v>-392.08860221089571</v>
      </c>
      <c r="L54" s="9">
        <v>-392.08860221089549</v>
      </c>
      <c r="M54" s="9">
        <v>-392.08860221089537</v>
      </c>
      <c r="N54" s="9">
        <v>-392.08860221089594</v>
      </c>
      <c r="O54" s="9">
        <v>-392.08860221089503</v>
      </c>
      <c r="P54" s="9">
        <v>-392.08860221089594</v>
      </c>
      <c r="Q54" s="9">
        <v>-392.08860221089617</v>
      </c>
      <c r="R54" s="9">
        <v>-392.08860221089617</v>
      </c>
      <c r="S54" s="9">
        <v>-391.9861102108963</v>
      </c>
      <c r="T54" s="9">
        <v>-391.98611021089721</v>
      </c>
      <c r="U54" s="9">
        <v>-391.98611021089584</v>
      </c>
      <c r="V54" s="9">
        <v>286.91388978910413</v>
      </c>
      <c r="W54" s="9">
        <v>1315.2168608162756</v>
      </c>
      <c r="X54" s="9">
        <v>2676.2599544669229</v>
      </c>
      <c r="Y54" s="9">
        <v>6529.6909015797746</v>
      </c>
      <c r="Z54" s="9">
        <v>7005.3615487779034</v>
      </c>
      <c r="AA54" s="9">
        <v>8613.9512550582585</v>
      </c>
      <c r="AB54" s="9">
        <v>8953.4344316283496</v>
      </c>
      <c r="AC54" s="9">
        <v>8953.4344316283496</v>
      </c>
      <c r="AD54" s="9">
        <v>8953.4344316283496</v>
      </c>
      <c r="AE54" s="9">
        <v>8953.4344316283496</v>
      </c>
      <c r="AF54" s="9">
        <v>8953.4344316283496</v>
      </c>
      <c r="AG54" s="9">
        <v>8953.4344316283496</v>
      </c>
    </row>
    <row r="55" spans="1:33" x14ac:dyDescent="0.25">
      <c r="A55" s="3" t="s">
        <v>46</v>
      </c>
      <c r="B55" s="3" t="s">
        <v>22</v>
      </c>
      <c r="C55" s="9">
        <v>-7.8899059999999999</v>
      </c>
      <c r="D55" s="9">
        <v>-14.424659999999999</v>
      </c>
      <c r="E55" s="9">
        <v>-13.41137</v>
      </c>
      <c r="F55" s="9">
        <v>-13.55936</v>
      </c>
      <c r="G55" s="9">
        <v>-13.522919999999999</v>
      </c>
      <c r="H55" s="9">
        <v>-13.506</v>
      </c>
      <c r="I55" s="9">
        <v>-13.3439</v>
      </c>
      <c r="J55" s="9">
        <v>-13.647399999999999</v>
      </c>
      <c r="K55" s="9">
        <v>-13.64873</v>
      </c>
      <c r="L55" s="9">
        <v>-14.07949</v>
      </c>
      <c r="M55" s="9">
        <v>2640.5302999999999</v>
      </c>
      <c r="N55" s="9">
        <v>6455.5274200000003</v>
      </c>
      <c r="O55" s="9">
        <v>9103.682209999999</v>
      </c>
      <c r="P55" s="9">
        <v>11299.53873</v>
      </c>
      <c r="Q55" s="9">
        <v>14052.392660000001</v>
      </c>
      <c r="R55" s="9">
        <v>18772.087400000004</v>
      </c>
      <c r="S55" s="9">
        <v>21940.93447</v>
      </c>
      <c r="T55" s="9">
        <v>28956.30056</v>
      </c>
      <c r="U55" s="9">
        <v>31921.824109999998</v>
      </c>
      <c r="V55" s="9">
        <v>36731.358899999999</v>
      </c>
      <c r="W55" s="9">
        <v>40854.206029999994</v>
      </c>
      <c r="X55" s="9">
        <v>42327.739130000002</v>
      </c>
      <c r="Y55" s="9">
        <v>44771.276270000002</v>
      </c>
      <c r="Z55" s="9">
        <v>47915.426210000005</v>
      </c>
      <c r="AA55" s="9">
        <v>48561.978530000008</v>
      </c>
      <c r="AB55" s="9">
        <v>51015.190699999999</v>
      </c>
      <c r="AC55" s="9">
        <v>52801.300650000005</v>
      </c>
      <c r="AD55" s="9">
        <v>52717.152280000002</v>
      </c>
      <c r="AE55" s="9">
        <v>53249.081849999995</v>
      </c>
      <c r="AF55" s="9">
        <v>53258.176549999996</v>
      </c>
      <c r="AG55" s="9">
        <v>53494.173360000001</v>
      </c>
    </row>
    <row r="56" spans="1:33" x14ac:dyDescent="0.25">
      <c r="A56" s="3" t="s">
        <v>20</v>
      </c>
      <c r="B56" s="3" t="s">
        <v>22</v>
      </c>
      <c r="C56" s="9">
        <v>-95.821293840737781</v>
      </c>
      <c r="D56" s="9">
        <v>-100.90505404675969</v>
      </c>
      <c r="E56" s="9">
        <v>-103.27471436461383</v>
      </c>
      <c r="F56" s="9">
        <v>-100.69112226667676</v>
      </c>
      <c r="G56" s="9">
        <v>-91.319843630841206</v>
      </c>
      <c r="H56" s="9">
        <v>-75.0050224383358</v>
      </c>
      <c r="I56" s="9">
        <v>-64.487777707425266</v>
      </c>
      <c r="J56" s="9">
        <v>-55.566019783762385</v>
      </c>
      <c r="K56" s="9">
        <v>-51.789404290129823</v>
      </c>
      <c r="L56" s="9">
        <v>-50.991921935732535</v>
      </c>
      <c r="M56" s="9">
        <v>-48.464489051777491</v>
      </c>
      <c r="N56" s="9">
        <v>-46.681621148385602</v>
      </c>
      <c r="O56" s="9">
        <v>-44.152967430614808</v>
      </c>
      <c r="P56" s="9">
        <v>-46.741061614622595</v>
      </c>
      <c r="Q56" s="9">
        <v>-47.07960197288412</v>
      </c>
      <c r="R56" s="9">
        <v>-49.314888261873421</v>
      </c>
      <c r="S56" s="9">
        <v>-51.110235822812683</v>
      </c>
      <c r="T56" s="9">
        <v>-52.173396909642179</v>
      </c>
      <c r="U56" s="9">
        <v>-53.185884694386914</v>
      </c>
      <c r="V56" s="9">
        <v>-52.740509276922239</v>
      </c>
      <c r="W56" s="9">
        <v>-52.370165576303407</v>
      </c>
      <c r="X56" s="9">
        <v>-51.073288328807394</v>
      </c>
      <c r="Y56" s="9">
        <v>-49.751647371380386</v>
      </c>
      <c r="Z56" s="9">
        <v>-48.125589036477322</v>
      </c>
      <c r="AA56" s="9">
        <v>-46.764566442194337</v>
      </c>
      <c r="AB56" s="9">
        <v>-45.670060315216688</v>
      </c>
      <c r="AC56" s="9">
        <v>-44.922580868333171</v>
      </c>
      <c r="AD56" s="9">
        <v>-44.367809326602583</v>
      </c>
      <c r="AE56" s="9">
        <v>-43.989230720664636</v>
      </c>
      <c r="AF56" s="9">
        <v>-43.616408768230031</v>
      </c>
      <c r="AG56" s="9">
        <v>-43.290822278249834</v>
      </c>
    </row>
    <row r="57" spans="1:33" x14ac:dyDescent="0.25">
      <c r="A57" s="3" t="s">
        <v>21</v>
      </c>
      <c r="B57" s="3" t="s">
        <v>22</v>
      </c>
      <c r="C57" s="9">
        <v>-9.6878886799850079</v>
      </c>
      <c r="D57" s="9">
        <v>-18.363657470596991</v>
      </c>
      <c r="E57" s="9">
        <v>-33.468434612031615</v>
      </c>
      <c r="F57" s="9">
        <v>-51.235295065273931</v>
      </c>
      <c r="G57" s="9">
        <v>-72.329767887166781</v>
      </c>
      <c r="H57" s="9">
        <v>-94.941016546193168</v>
      </c>
      <c r="I57" s="9">
        <v>-119.5662436589455</v>
      </c>
      <c r="J57" s="9">
        <v>-148.11442413165696</v>
      </c>
      <c r="K57" s="9">
        <v>-178.65424338698904</v>
      </c>
      <c r="L57" s="9">
        <v>-210.52822070850198</v>
      </c>
      <c r="M57" s="9">
        <v>-241.92088570512351</v>
      </c>
      <c r="N57" s="9">
        <v>-276.81966402834223</v>
      </c>
      <c r="O57" s="9">
        <v>-319.04901307850378</v>
      </c>
      <c r="P57" s="9">
        <v>-363.04300127160059</v>
      </c>
      <c r="Q57" s="9">
        <v>-405.45100590335824</v>
      </c>
      <c r="R57" s="9">
        <v>-446.89849046429663</v>
      </c>
      <c r="S57" s="9">
        <v>-485.66172572387404</v>
      </c>
      <c r="T57" s="9">
        <v>-522.55045848231202</v>
      </c>
      <c r="U57" s="9">
        <v>-557.2364422906885</v>
      </c>
      <c r="V57" s="9">
        <v>-588.41202181009066</v>
      </c>
      <c r="W57" s="9">
        <v>-617.41873805599971</v>
      </c>
      <c r="X57" s="9">
        <v>-642.81598845081862</v>
      </c>
      <c r="Y57" s="9">
        <v>-667.79541867726402</v>
      </c>
      <c r="Z57" s="9">
        <v>-692.05897786476999</v>
      </c>
      <c r="AA57" s="9">
        <v>-716.07687412148516</v>
      </c>
      <c r="AB57" s="9">
        <v>-738.65444362942981</v>
      </c>
      <c r="AC57" s="9">
        <v>-761.23439752019294</v>
      </c>
      <c r="AD57" s="9">
        <v>-781.44495063474642</v>
      </c>
      <c r="AE57" s="9">
        <v>-799.3521452237037</v>
      </c>
      <c r="AF57" s="9">
        <v>-817.44338642458388</v>
      </c>
      <c r="AG57" s="9">
        <v>-835.17552260366574</v>
      </c>
    </row>
    <row r="75" spans="1:34" ht="18.75" x14ac:dyDescent="0.3">
      <c r="A75" s="6" t="s">
        <v>66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4">
        <v>0</v>
      </c>
    </row>
    <row r="76" spans="1:34" x14ac:dyDescent="0.25">
      <c r="A76" s="1" t="s">
        <v>27</v>
      </c>
      <c r="B76" s="1"/>
      <c r="C76" s="1">
        <v>2020</v>
      </c>
      <c r="D76" s="1">
        <f>C76+1</f>
        <v>2021</v>
      </c>
      <c r="E76" s="1">
        <f t="shared" ref="E76:AG76" si="3">D76+1</f>
        <v>2022</v>
      </c>
      <c r="F76" s="1">
        <f t="shared" si="3"/>
        <v>2023</v>
      </c>
      <c r="G76" s="1">
        <f t="shared" si="3"/>
        <v>2024</v>
      </c>
      <c r="H76" s="1">
        <f t="shared" si="3"/>
        <v>2025</v>
      </c>
      <c r="I76" s="1">
        <f t="shared" si="3"/>
        <v>2026</v>
      </c>
      <c r="J76" s="1">
        <f t="shared" si="3"/>
        <v>2027</v>
      </c>
      <c r="K76" s="1">
        <f t="shared" si="3"/>
        <v>2028</v>
      </c>
      <c r="L76" s="1">
        <f t="shared" si="3"/>
        <v>2029</v>
      </c>
      <c r="M76" s="1">
        <f t="shared" si="3"/>
        <v>2030</v>
      </c>
      <c r="N76" s="1">
        <f t="shared" si="3"/>
        <v>2031</v>
      </c>
      <c r="O76" s="1">
        <f t="shared" si="3"/>
        <v>2032</v>
      </c>
      <c r="P76" s="1">
        <f t="shared" si="3"/>
        <v>2033</v>
      </c>
      <c r="Q76" s="1">
        <f t="shared" si="3"/>
        <v>2034</v>
      </c>
      <c r="R76" s="1">
        <f t="shared" si="3"/>
        <v>2035</v>
      </c>
      <c r="S76" s="1">
        <f t="shared" si="3"/>
        <v>2036</v>
      </c>
      <c r="T76" s="1">
        <f t="shared" si="3"/>
        <v>2037</v>
      </c>
      <c r="U76" s="1">
        <f t="shared" si="3"/>
        <v>2038</v>
      </c>
      <c r="V76" s="1">
        <f t="shared" si="3"/>
        <v>2039</v>
      </c>
      <c r="W76" s="1">
        <f t="shared" si="3"/>
        <v>2040</v>
      </c>
      <c r="X76" s="1">
        <f t="shared" si="3"/>
        <v>2041</v>
      </c>
      <c r="Y76" s="1">
        <f t="shared" si="3"/>
        <v>2042</v>
      </c>
      <c r="Z76" s="1">
        <f t="shared" si="3"/>
        <v>2043</v>
      </c>
      <c r="AA76" s="1">
        <f t="shared" si="3"/>
        <v>2044</v>
      </c>
      <c r="AB76" s="1">
        <f t="shared" si="3"/>
        <v>2045</v>
      </c>
      <c r="AC76" s="1">
        <f t="shared" si="3"/>
        <v>2046</v>
      </c>
      <c r="AD76" s="1">
        <f t="shared" si="3"/>
        <v>2047</v>
      </c>
      <c r="AE76" s="1">
        <f t="shared" si="3"/>
        <v>2048</v>
      </c>
      <c r="AF76" s="1">
        <f t="shared" si="3"/>
        <v>2049</v>
      </c>
      <c r="AG76" s="1">
        <f t="shared" si="3"/>
        <v>2050</v>
      </c>
    </row>
    <row r="77" spans="1:34" x14ac:dyDescent="0.25">
      <c r="A77" s="7" t="s">
        <v>47</v>
      </c>
      <c r="B77" s="7" t="s">
        <v>25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v>0</v>
      </c>
      <c r="AF77" s="21">
        <v>0</v>
      </c>
      <c r="AG77" s="21">
        <v>0</v>
      </c>
    </row>
    <row r="78" spans="1:34" x14ac:dyDescent="0.25">
      <c r="A78" s="7" t="s">
        <v>35</v>
      </c>
      <c r="B78" s="7" t="s">
        <v>25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</row>
    <row r="79" spans="1:34" x14ac:dyDescent="0.25">
      <c r="A79" s="7" t="s">
        <v>36</v>
      </c>
      <c r="B79" s="7" t="s">
        <v>25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</row>
    <row r="80" spans="1:34" x14ac:dyDescent="0.25">
      <c r="A80" s="7" t="s">
        <v>37</v>
      </c>
      <c r="B80" s="7" t="s">
        <v>25</v>
      </c>
      <c r="C80" s="21">
        <v>562.6</v>
      </c>
      <c r="D80" s="21">
        <v>894.2</v>
      </c>
      <c r="E80" s="21">
        <v>894.2</v>
      </c>
      <c r="F80" s="21">
        <v>894.2</v>
      </c>
      <c r="G80" s="21">
        <v>894.2</v>
      </c>
      <c r="H80" s="21">
        <v>894.2</v>
      </c>
      <c r="I80" s="21">
        <v>894.2</v>
      </c>
      <c r="J80" s="21">
        <v>1058.9000000000001</v>
      </c>
      <c r="K80" s="21">
        <v>1058.9000000000001</v>
      </c>
      <c r="L80" s="21">
        <v>1223.6000000000001</v>
      </c>
      <c r="M80" s="21">
        <v>2080.1000000000004</v>
      </c>
      <c r="N80" s="21">
        <v>2361.4000000000005</v>
      </c>
      <c r="O80" s="21">
        <v>2490.6000000000004</v>
      </c>
      <c r="P80" s="21">
        <v>2822.2000000000003</v>
      </c>
      <c r="Q80" s="21">
        <v>2822.2000000000003</v>
      </c>
      <c r="R80" s="21">
        <v>3232.7000000000003</v>
      </c>
      <c r="S80" s="21">
        <v>3232.7000000000003</v>
      </c>
      <c r="T80" s="21">
        <v>3232.7000000000003</v>
      </c>
      <c r="U80" s="21">
        <v>3397.4</v>
      </c>
      <c r="V80" s="21">
        <v>3843.4</v>
      </c>
      <c r="W80" s="21">
        <v>3843.4</v>
      </c>
      <c r="X80" s="21">
        <v>4124.7</v>
      </c>
      <c r="Y80" s="21">
        <v>4124.7</v>
      </c>
      <c r="Z80" s="21">
        <v>4124.7</v>
      </c>
      <c r="AA80" s="21">
        <v>4124.7</v>
      </c>
      <c r="AB80" s="21">
        <v>4124.7</v>
      </c>
      <c r="AC80" s="21">
        <v>4124.7</v>
      </c>
      <c r="AD80" s="21">
        <v>4406</v>
      </c>
      <c r="AE80" s="21">
        <v>4852</v>
      </c>
      <c r="AF80" s="21">
        <v>5016.7</v>
      </c>
      <c r="AG80" s="21">
        <v>5145.8999999999996</v>
      </c>
      <c r="AH80" s="7"/>
    </row>
    <row r="81" spans="1:33" x14ac:dyDescent="0.25">
      <c r="A81" s="7" t="s">
        <v>38</v>
      </c>
      <c r="B81" s="7" t="s">
        <v>25</v>
      </c>
      <c r="C81" s="21">
        <v>783.2</v>
      </c>
      <c r="D81" s="21">
        <v>783.2</v>
      </c>
      <c r="E81" s="21">
        <v>783.2</v>
      </c>
      <c r="F81" s="21">
        <v>783.2</v>
      </c>
      <c r="G81" s="21">
        <v>783.2</v>
      </c>
      <c r="H81" s="21">
        <v>783.2</v>
      </c>
      <c r="I81" s="21">
        <v>783.2</v>
      </c>
      <c r="J81" s="21">
        <v>1163.2</v>
      </c>
      <c r="K81" s="21">
        <v>1543.2</v>
      </c>
      <c r="L81" s="21">
        <v>2089.4</v>
      </c>
      <c r="M81" s="21">
        <v>2089.4</v>
      </c>
      <c r="N81" s="21">
        <v>2089.4</v>
      </c>
      <c r="O81" s="21">
        <v>2089.4</v>
      </c>
      <c r="P81" s="21">
        <v>2089.4</v>
      </c>
      <c r="Q81" s="21">
        <v>2089.4</v>
      </c>
      <c r="R81" s="21">
        <v>2089.4</v>
      </c>
      <c r="S81" s="21">
        <v>2089.4</v>
      </c>
      <c r="T81" s="21">
        <v>2089.4</v>
      </c>
      <c r="U81" s="21">
        <v>2089.4</v>
      </c>
      <c r="V81" s="21">
        <v>2089.4</v>
      </c>
      <c r="W81" s="21">
        <v>2089.4</v>
      </c>
      <c r="X81" s="21">
        <v>2089.4</v>
      </c>
      <c r="Y81" s="21">
        <v>2089.4</v>
      </c>
      <c r="Z81" s="21">
        <v>2089.4</v>
      </c>
      <c r="AA81" s="21">
        <v>2089.4</v>
      </c>
      <c r="AB81" s="21">
        <v>2089.4</v>
      </c>
      <c r="AC81" s="21">
        <v>2089.4</v>
      </c>
      <c r="AD81" s="21">
        <v>2089.4</v>
      </c>
      <c r="AE81" s="21">
        <v>2089.4</v>
      </c>
      <c r="AF81" s="21">
        <v>2089.4</v>
      </c>
      <c r="AG81" s="21">
        <v>2089.4</v>
      </c>
    </row>
    <row r="82" spans="1:33" x14ac:dyDescent="0.25">
      <c r="A82" s="7" t="s">
        <v>39</v>
      </c>
      <c r="B82" s="7" t="s">
        <v>25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482.8</v>
      </c>
      <c r="N82" s="21">
        <v>965.6</v>
      </c>
      <c r="O82" s="21">
        <v>1931.2</v>
      </c>
      <c r="P82" s="21">
        <v>2896.8</v>
      </c>
      <c r="Q82" s="21">
        <v>3379.6000000000004</v>
      </c>
      <c r="R82" s="21">
        <v>3862.4000000000005</v>
      </c>
      <c r="S82" s="21">
        <v>3862.4000000000005</v>
      </c>
      <c r="T82" s="21">
        <v>3862.4000000000005</v>
      </c>
      <c r="U82" s="21">
        <v>3862.4000000000005</v>
      </c>
      <c r="V82" s="21">
        <v>3862.4000000000005</v>
      </c>
      <c r="W82" s="21">
        <v>3862.4000000000005</v>
      </c>
      <c r="X82" s="21">
        <v>3862.4000000000005</v>
      </c>
      <c r="Y82" s="21">
        <v>3862.4000000000005</v>
      </c>
      <c r="Z82" s="21">
        <v>3862.4000000000005</v>
      </c>
      <c r="AA82" s="21">
        <v>3862.4000000000005</v>
      </c>
      <c r="AB82" s="21">
        <v>4584.6000000000004</v>
      </c>
      <c r="AC82" s="21">
        <v>4584.6000000000004</v>
      </c>
      <c r="AD82" s="21">
        <v>4824</v>
      </c>
      <c r="AE82" s="21">
        <v>4824</v>
      </c>
      <c r="AF82" s="21">
        <v>5306.8</v>
      </c>
      <c r="AG82" s="21">
        <v>6029</v>
      </c>
    </row>
    <row r="83" spans="1:33" x14ac:dyDescent="0.25">
      <c r="A83" s="7" t="s">
        <v>40</v>
      </c>
      <c r="B83" s="7" t="s">
        <v>25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</row>
    <row r="84" spans="1:33" x14ac:dyDescent="0.25">
      <c r="A84" s="7" t="s">
        <v>41</v>
      </c>
      <c r="B84" s="7" t="s">
        <v>25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940</v>
      </c>
      <c r="S84" s="21">
        <v>940</v>
      </c>
      <c r="T84" s="21">
        <v>940</v>
      </c>
      <c r="U84" s="21">
        <v>1880</v>
      </c>
      <c r="V84" s="21">
        <v>1880</v>
      </c>
      <c r="W84" s="21">
        <v>1880</v>
      </c>
      <c r="X84" s="21">
        <v>1880</v>
      </c>
      <c r="Y84" s="21">
        <v>1880</v>
      </c>
      <c r="Z84" s="21">
        <v>1880</v>
      </c>
      <c r="AA84" s="21">
        <v>1880</v>
      </c>
      <c r="AB84" s="21">
        <v>1880</v>
      </c>
      <c r="AC84" s="21">
        <v>1880</v>
      </c>
      <c r="AD84" s="21">
        <v>1880</v>
      </c>
      <c r="AE84" s="21">
        <v>1880</v>
      </c>
      <c r="AF84" s="21">
        <v>1880</v>
      </c>
      <c r="AG84" s="21">
        <v>1880</v>
      </c>
    </row>
    <row r="85" spans="1:33" x14ac:dyDescent="0.25">
      <c r="A85" s="7" t="s">
        <v>42</v>
      </c>
      <c r="B85" s="7" t="s">
        <v>25</v>
      </c>
      <c r="C85" s="21">
        <v>2.1999999999999886</v>
      </c>
      <c r="D85" s="21">
        <v>4.404124999999965</v>
      </c>
      <c r="E85" s="21">
        <v>4.4082499999999527</v>
      </c>
      <c r="F85" s="21">
        <v>4.4082499999999527</v>
      </c>
      <c r="G85" s="21">
        <v>4.4082499999999527</v>
      </c>
      <c r="H85" s="21">
        <v>4.4082500000051823</v>
      </c>
      <c r="I85" s="21">
        <v>22.908250000010412</v>
      </c>
      <c r="J85" s="21">
        <v>41.408250000010412</v>
      </c>
      <c r="K85" s="21">
        <v>41.408250000010412</v>
      </c>
      <c r="L85" s="21">
        <v>41.408250000010412</v>
      </c>
      <c r="M85" s="21">
        <v>41.408250000010412</v>
      </c>
      <c r="N85" s="21">
        <v>41.40825000001044</v>
      </c>
      <c r="O85" s="21">
        <v>41.408250000010497</v>
      </c>
      <c r="P85" s="21">
        <v>41.408250000010497</v>
      </c>
      <c r="Q85" s="21">
        <v>41.408250000010554</v>
      </c>
      <c r="R85" s="21">
        <v>41.408250000010611</v>
      </c>
      <c r="S85" s="21">
        <v>41.408250000010611</v>
      </c>
      <c r="T85" s="21">
        <v>41.408250000010611</v>
      </c>
      <c r="U85" s="21">
        <v>41.408250000010611</v>
      </c>
      <c r="V85" s="21">
        <v>41.408250000010611</v>
      </c>
      <c r="W85" s="21">
        <v>41.408250000010611</v>
      </c>
      <c r="X85" s="21">
        <v>41.408250000010611</v>
      </c>
      <c r="Y85" s="21">
        <v>41.408250000010611</v>
      </c>
      <c r="Z85" s="21">
        <v>41.408250000010611</v>
      </c>
      <c r="AA85" s="21">
        <v>41.408250000010611</v>
      </c>
      <c r="AB85" s="21">
        <v>41.408250000010611</v>
      </c>
      <c r="AC85" s="21">
        <v>41.408250000010611</v>
      </c>
      <c r="AD85" s="21">
        <v>41.408250000010611</v>
      </c>
      <c r="AE85" s="21">
        <v>41.408250000010611</v>
      </c>
      <c r="AF85" s="21">
        <v>41.408250000010611</v>
      </c>
      <c r="AG85" s="21">
        <v>41.408250000010611</v>
      </c>
    </row>
    <row r="86" spans="1:33" x14ac:dyDescent="0.25">
      <c r="A86" s="7" t="s">
        <v>43</v>
      </c>
      <c r="B86" s="7" t="s">
        <v>25</v>
      </c>
      <c r="C86" s="21">
        <v>1392.0000000000321</v>
      </c>
      <c r="D86" s="21">
        <v>1887.0000000000646</v>
      </c>
      <c r="E86" s="21">
        <v>2357.0000000000646</v>
      </c>
      <c r="F86" s="21">
        <v>3157.0000000000646</v>
      </c>
      <c r="G86" s="21">
        <v>4007.0000000000646</v>
      </c>
      <c r="H86" s="21">
        <v>4282.0000000000646</v>
      </c>
      <c r="I86" s="21">
        <v>4757.0000000000646</v>
      </c>
      <c r="J86" s="21">
        <v>5857.0000000000646</v>
      </c>
      <c r="K86" s="21">
        <v>6682.0000000000655</v>
      </c>
      <c r="L86" s="21">
        <v>6932.0000000000655</v>
      </c>
      <c r="M86" s="21">
        <v>7157.0000000000655</v>
      </c>
      <c r="N86" s="21">
        <v>7507.0000000000655</v>
      </c>
      <c r="O86" s="21">
        <v>7507.0000000000655</v>
      </c>
      <c r="P86" s="21">
        <v>7507.0000000000655</v>
      </c>
      <c r="Q86" s="21">
        <v>7507.0000000000655</v>
      </c>
      <c r="R86" s="21">
        <v>7507.0000000000655</v>
      </c>
      <c r="S86" s="21">
        <v>7507.0000000000655</v>
      </c>
      <c r="T86" s="21">
        <v>7507.0000000000655</v>
      </c>
      <c r="U86" s="21">
        <v>7507.0000000000655</v>
      </c>
      <c r="V86" s="21">
        <v>7507.0000000000655</v>
      </c>
      <c r="W86" s="21">
        <v>7507.0000000000655</v>
      </c>
      <c r="X86" s="21">
        <v>7507.0000000000655</v>
      </c>
      <c r="Y86" s="21">
        <v>7507.0000000000655</v>
      </c>
      <c r="Z86" s="21">
        <v>7507.0000000000655</v>
      </c>
      <c r="AA86" s="21">
        <v>7507.0000000000655</v>
      </c>
      <c r="AB86" s="21">
        <v>7507.0000000000655</v>
      </c>
      <c r="AC86" s="21">
        <v>7507.0000000000655</v>
      </c>
      <c r="AD86" s="21">
        <v>7507.0000000000655</v>
      </c>
      <c r="AE86" s="21">
        <v>7507.0000000000655</v>
      </c>
      <c r="AF86" s="21">
        <v>7507.0000000000655</v>
      </c>
      <c r="AG86" s="21">
        <v>7507.0000000000655</v>
      </c>
    </row>
    <row r="87" spans="1:33" x14ac:dyDescent="0.25">
      <c r="A87" s="7" t="s">
        <v>44</v>
      </c>
      <c r="B87" s="7" t="s">
        <v>25</v>
      </c>
      <c r="C87" s="21">
        <v>16.75</v>
      </c>
      <c r="D87" s="21">
        <v>26.75</v>
      </c>
      <c r="E87" s="21">
        <v>26.75</v>
      </c>
      <c r="F87" s="21">
        <v>26.75</v>
      </c>
      <c r="G87" s="21">
        <v>26.75</v>
      </c>
      <c r="H87" s="21">
        <v>44.25</v>
      </c>
      <c r="I87" s="21">
        <v>61.75</v>
      </c>
      <c r="J87" s="21">
        <v>106.75000000000003</v>
      </c>
      <c r="K87" s="21">
        <v>151.75000000000003</v>
      </c>
      <c r="L87" s="21">
        <v>151.75000000000003</v>
      </c>
      <c r="M87" s="21">
        <v>151.75000000000003</v>
      </c>
      <c r="N87" s="21">
        <v>151.75000000000003</v>
      </c>
      <c r="O87" s="21">
        <v>151.75000000000003</v>
      </c>
      <c r="P87" s="21">
        <v>151.75000000000003</v>
      </c>
      <c r="Q87" s="21">
        <v>151.75000000000003</v>
      </c>
      <c r="R87" s="21">
        <v>151.75000000000003</v>
      </c>
      <c r="S87" s="21">
        <v>151.75000000000003</v>
      </c>
      <c r="T87" s="21">
        <v>151.75000000000003</v>
      </c>
      <c r="U87" s="21">
        <v>151.75000000000003</v>
      </c>
      <c r="V87" s="21">
        <v>151.75000000000003</v>
      </c>
      <c r="W87" s="21">
        <v>151.75000000000003</v>
      </c>
      <c r="X87" s="21">
        <v>151.75000000000003</v>
      </c>
      <c r="Y87" s="21">
        <v>151.75000000000003</v>
      </c>
      <c r="Z87" s="21">
        <v>151.75000000000003</v>
      </c>
      <c r="AA87" s="21">
        <v>151.75000000000003</v>
      </c>
      <c r="AB87" s="21">
        <v>151.75000000000003</v>
      </c>
      <c r="AC87" s="21">
        <v>151.75000000000003</v>
      </c>
      <c r="AD87" s="21">
        <v>151.75000000000003</v>
      </c>
      <c r="AE87" s="21">
        <v>151.75000000000003</v>
      </c>
      <c r="AF87" s="21">
        <v>151.75000000000003</v>
      </c>
      <c r="AG87" s="21">
        <v>151.75000000000003</v>
      </c>
    </row>
    <row r="88" spans="1:33" x14ac:dyDescent="0.25">
      <c r="A88" s="7" t="s">
        <v>45</v>
      </c>
      <c r="B88" s="7" t="s">
        <v>25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</row>
    <row r="89" spans="1:33" x14ac:dyDescent="0.25">
      <c r="A89" s="7" t="s">
        <v>46</v>
      </c>
      <c r="B89" s="7" t="s">
        <v>25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280</v>
      </c>
      <c r="N89" s="21">
        <v>730</v>
      </c>
      <c r="O89" s="21">
        <v>1005</v>
      </c>
      <c r="P89" s="21">
        <v>1205</v>
      </c>
      <c r="Q89" s="21">
        <v>1630</v>
      </c>
      <c r="R89" s="21">
        <v>2230</v>
      </c>
      <c r="S89" s="21">
        <v>2630</v>
      </c>
      <c r="T89" s="21">
        <v>3655</v>
      </c>
      <c r="U89" s="21">
        <v>3955</v>
      </c>
      <c r="V89" s="21">
        <v>4530</v>
      </c>
      <c r="W89" s="21">
        <v>5105</v>
      </c>
      <c r="X89" s="21">
        <v>5355</v>
      </c>
      <c r="Y89" s="21">
        <v>5755</v>
      </c>
      <c r="Z89" s="21">
        <v>6155</v>
      </c>
      <c r="AA89" s="21">
        <v>6280</v>
      </c>
      <c r="AB89" s="21">
        <v>6655</v>
      </c>
      <c r="AC89" s="21">
        <v>6955</v>
      </c>
      <c r="AD89" s="21">
        <v>6955</v>
      </c>
      <c r="AE89" s="21">
        <v>6955</v>
      </c>
      <c r="AF89" s="21">
        <v>6955</v>
      </c>
      <c r="AG89" s="21">
        <v>6955</v>
      </c>
    </row>
    <row r="90" spans="1:33" x14ac:dyDescent="0.25">
      <c r="A90" s="7" t="s">
        <v>20</v>
      </c>
      <c r="B90" s="7" t="s">
        <v>25</v>
      </c>
      <c r="C90" s="21">
        <v>537.70126691358382</v>
      </c>
      <c r="D90" s="21">
        <v>1142.7101890558979</v>
      </c>
      <c r="E90" s="21">
        <v>1754.7246529053928</v>
      </c>
      <c r="F90" s="21">
        <v>2361.8172022798817</v>
      </c>
      <c r="G90" s="21">
        <v>2950.2760313200279</v>
      </c>
      <c r="H90" s="21">
        <v>3507.9083474132922</v>
      </c>
      <c r="I90" s="21">
        <v>4024.5166917332799</v>
      </c>
      <c r="J90" s="21">
        <v>4505.6653812037812</v>
      </c>
      <c r="K90" s="21">
        <v>4951.8709923396973</v>
      </c>
      <c r="L90" s="21">
        <v>5396.6634982343721</v>
      </c>
      <c r="M90" s="21">
        <v>5799.6388192268523</v>
      </c>
      <c r="N90" s="21">
        <v>6177.1574819986063</v>
      </c>
      <c r="O90" s="21">
        <v>6551.0218019722897</v>
      </c>
      <c r="P90" s="21">
        <v>6980.859878774384</v>
      </c>
      <c r="Q90" s="21">
        <v>7412.086866050141</v>
      </c>
      <c r="R90" s="21">
        <v>7806.4391084196786</v>
      </c>
      <c r="S90" s="21">
        <v>8163.8048782930609</v>
      </c>
      <c r="T90" s="21">
        <v>8473.9617598403238</v>
      </c>
      <c r="U90" s="21">
        <v>8764.9969352760909</v>
      </c>
      <c r="V90" s="21">
        <v>8996.4748059259491</v>
      </c>
      <c r="W90" s="21">
        <v>9207.3215922538257</v>
      </c>
      <c r="X90" s="21">
        <v>9375.5185470898869</v>
      </c>
      <c r="Y90" s="21">
        <v>9535.4127678270761</v>
      </c>
      <c r="Z90" s="21">
        <v>9721.0315081535682</v>
      </c>
      <c r="AA90" s="21">
        <v>9913.0780267631435</v>
      </c>
      <c r="AB90" s="21">
        <v>10097.96743927161</v>
      </c>
      <c r="AC90" s="21">
        <v>10351.639987703229</v>
      </c>
      <c r="AD90" s="21">
        <v>10614.315295626095</v>
      </c>
      <c r="AE90" s="21">
        <v>10878.889804090579</v>
      </c>
      <c r="AF90" s="21">
        <v>11150.96511167901</v>
      </c>
      <c r="AG90" s="21">
        <v>11413.420801293678</v>
      </c>
    </row>
    <row r="91" spans="1:33" x14ac:dyDescent="0.25">
      <c r="A91" s="7" t="s">
        <v>21</v>
      </c>
      <c r="B91" s="7" t="s">
        <v>25</v>
      </c>
      <c r="C91" s="21">
        <v>618.10414655208251</v>
      </c>
      <c r="D91" s="21">
        <v>1156.2437618471483</v>
      </c>
      <c r="E91" s="21">
        <v>1695.8169724118936</v>
      </c>
      <c r="F91" s="21">
        <v>2235.709568385013</v>
      </c>
      <c r="G91" s="21">
        <v>2775.457273185496</v>
      </c>
      <c r="H91" s="21">
        <v>3311.6839968438671</v>
      </c>
      <c r="I91" s="21">
        <v>3841.9951649631712</v>
      </c>
      <c r="J91" s="21">
        <v>4363.605945581523</v>
      </c>
      <c r="K91" s="21">
        <v>4869.7136295141436</v>
      </c>
      <c r="L91" s="21">
        <v>5364.8543097757793</v>
      </c>
      <c r="M91" s="21">
        <v>5847.0957336927158</v>
      </c>
      <c r="N91" s="21">
        <v>6318.1601818538265</v>
      </c>
      <c r="O91" s="21">
        <v>6776.4363659390638</v>
      </c>
      <c r="P91" s="21">
        <v>7231.5242419674141</v>
      </c>
      <c r="Q91" s="21">
        <v>7673.7367883428924</v>
      </c>
      <c r="R91" s="21">
        <v>8103.3464930319751</v>
      </c>
      <c r="S91" s="21">
        <v>8506.0294169053413</v>
      </c>
      <c r="T91" s="21">
        <v>8892.9745239767017</v>
      </c>
      <c r="U91" s="21">
        <v>9267.8334861277363</v>
      </c>
      <c r="V91" s="21">
        <v>9627.8407971759534</v>
      </c>
      <c r="W91" s="21">
        <v>9962.6648824613221</v>
      </c>
      <c r="X91" s="21">
        <v>10250.503961191718</v>
      </c>
      <c r="Y91" s="21">
        <v>10538.488560344895</v>
      </c>
      <c r="Z91" s="21">
        <v>10817.508064529158</v>
      </c>
      <c r="AA91" s="21">
        <v>11092.065070070939</v>
      </c>
      <c r="AB91" s="21">
        <v>11351.592872502455</v>
      </c>
      <c r="AC91" s="21">
        <v>11613.874148801042</v>
      </c>
      <c r="AD91" s="21">
        <v>11848.697972841914</v>
      </c>
      <c r="AE91" s="21">
        <v>12056.307278653503</v>
      </c>
      <c r="AF91" s="21">
        <v>12266.717432367968</v>
      </c>
      <c r="AG91" s="21">
        <v>12472.417996625738</v>
      </c>
    </row>
    <row r="93" spans="1:33" x14ac:dyDescent="0.25">
      <c r="A93" s="1" t="s">
        <v>28</v>
      </c>
      <c r="B93" s="1"/>
      <c r="C93" s="1">
        <f>C76</f>
        <v>2020</v>
      </c>
      <c r="D93" s="1">
        <f t="shared" ref="D93:AG93" si="4">D76</f>
        <v>2021</v>
      </c>
      <c r="E93" s="1">
        <f t="shared" si="4"/>
        <v>2022</v>
      </c>
      <c r="F93" s="1">
        <f t="shared" si="4"/>
        <v>2023</v>
      </c>
      <c r="G93" s="1">
        <f t="shared" si="4"/>
        <v>2024</v>
      </c>
      <c r="H93" s="1">
        <f t="shared" si="4"/>
        <v>2025</v>
      </c>
      <c r="I93" s="1">
        <f t="shared" si="4"/>
        <v>2026</v>
      </c>
      <c r="J93" s="1">
        <f t="shared" si="4"/>
        <v>2027</v>
      </c>
      <c r="K93" s="1">
        <f t="shared" si="4"/>
        <v>2028</v>
      </c>
      <c r="L93" s="1">
        <f t="shared" si="4"/>
        <v>2029</v>
      </c>
      <c r="M93" s="1">
        <f t="shared" si="4"/>
        <v>2030</v>
      </c>
      <c r="N93" s="1">
        <f t="shared" si="4"/>
        <v>2031</v>
      </c>
      <c r="O93" s="1">
        <f t="shared" si="4"/>
        <v>2032</v>
      </c>
      <c r="P93" s="1">
        <f t="shared" si="4"/>
        <v>2033</v>
      </c>
      <c r="Q93" s="1">
        <f t="shared" si="4"/>
        <v>2034</v>
      </c>
      <c r="R93" s="1">
        <f t="shared" si="4"/>
        <v>2035</v>
      </c>
      <c r="S93" s="1">
        <f t="shared" si="4"/>
        <v>2036</v>
      </c>
      <c r="T93" s="1">
        <f t="shared" si="4"/>
        <v>2037</v>
      </c>
      <c r="U93" s="1">
        <f t="shared" si="4"/>
        <v>2038</v>
      </c>
      <c r="V93" s="1">
        <f t="shared" si="4"/>
        <v>2039</v>
      </c>
      <c r="W93" s="1">
        <f t="shared" si="4"/>
        <v>2040</v>
      </c>
      <c r="X93" s="1">
        <f t="shared" si="4"/>
        <v>2041</v>
      </c>
      <c r="Y93" s="1">
        <f t="shared" si="4"/>
        <v>2042</v>
      </c>
      <c r="Z93" s="1">
        <f t="shared" si="4"/>
        <v>2043</v>
      </c>
      <c r="AA93" s="1">
        <f t="shared" si="4"/>
        <v>2044</v>
      </c>
      <c r="AB93" s="1">
        <f t="shared" si="4"/>
        <v>2045</v>
      </c>
      <c r="AC93" s="1">
        <f t="shared" si="4"/>
        <v>2046</v>
      </c>
      <c r="AD93" s="1">
        <f t="shared" si="4"/>
        <v>2047</v>
      </c>
      <c r="AE93" s="1">
        <f t="shared" si="4"/>
        <v>2048</v>
      </c>
      <c r="AF93" s="1">
        <f t="shared" si="4"/>
        <v>2049</v>
      </c>
      <c r="AG93" s="1">
        <f t="shared" si="4"/>
        <v>2050</v>
      </c>
    </row>
    <row r="94" spans="1:33" x14ac:dyDescent="0.25">
      <c r="A94" s="3" t="s">
        <v>34</v>
      </c>
      <c r="B94" s="3" t="s">
        <v>25</v>
      </c>
      <c r="C94" s="9">
        <v>6029.7999999999984</v>
      </c>
      <c r="D94" s="9">
        <v>8025.5999999999985</v>
      </c>
      <c r="E94" s="9">
        <v>8025.5999999999985</v>
      </c>
      <c r="F94" s="9">
        <v>9463.7999999999993</v>
      </c>
      <c r="G94" s="9">
        <v>9463.7999999999993</v>
      </c>
      <c r="H94" s="9">
        <v>9463.7999999999993</v>
      </c>
      <c r="I94" s="9">
        <v>10440.98</v>
      </c>
      <c r="J94" s="9">
        <v>11186.359999999999</v>
      </c>
      <c r="K94" s="9">
        <v>12366.099999999999</v>
      </c>
      <c r="L94" s="9">
        <v>12568.659999999998</v>
      </c>
      <c r="M94" s="9">
        <v>12885.859999999999</v>
      </c>
      <c r="N94" s="9">
        <v>15029.839999999998</v>
      </c>
      <c r="O94" s="9">
        <v>15932.039999999999</v>
      </c>
      <c r="P94" s="9">
        <v>17405.759999999998</v>
      </c>
      <c r="Q94" s="9">
        <v>18084.139199999998</v>
      </c>
      <c r="R94" s="9">
        <v>19186.759199999997</v>
      </c>
      <c r="S94" s="9">
        <v>19186.759199999997</v>
      </c>
      <c r="T94" s="9">
        <v>19186.759199999997</v>
      </c>
      <c r="U94" s="9">
        <v>19186.759199999997</v>
      </c>
      <c r="V94" s="9">
        <v>19186.759199999997</v>
      </c>
      <c r="W94" s="9">
        <v>19186.759199999997</v>
      </c>
      <c r="X94" s="9">
        <v>19186.759199999997</v>
      </c>
      <c r="Y94" s="9">
        <v>19186.759199999997</v>
      </c>
      <c r="Z94" s="9">
        <v>19186.759199999997</v>
      </c>
      <c r="AA94" s="9">
        <v>19186.759199999997</v>
      </c>
      <c r="AB94" s="9">
        <v>19186.759199999997</v>
      </c>
      <c r="AC94" s="9">
        <v>19186.759199999997</v>
      </c>
      <c r="AD94" s="9">
        <v>19186.759199999997</v>
      </c>
      <c r="AE94" s="9">
        <v>19186.759199999997</v>
      </c>
      <c r="AF94" s="9">
        <v>19186.759199999997</v>
      </c>
      <c r="AG94" s="9">
        <v>19186.759199999997</v>
      </c>
    </row>
    <row r="95" spans="1:33" x14ac:dyDescent="0.25">
      <c r="A95" s="3" t="s">
        <v>35</v>
      </c>
      <c r="B95" s="3" t="s">
        <v>25</v>
      </c>
      <c r="C95" s="9">
        <v>4763.0760000000009</v>
      </c>
      <c r="D95" s="9">
        <v>5651.52</v>
      </c>
      <c r="E95" s="9">
        <v>5651.52</v>
      </c>
      <c r="F95" s="9">
        <v>5651.52</v>
      </c>
      <c r="G95" s="9">
        <v>5651.52</v>
      </c>
      <c r="H95" s="9">
        <v>5651.52</v>
      </c>
      <c r="I95" s="9">
        <v>5651.52</v>
      </c>
      <c r="J95" s="9">
        <v>5651.52</v>
      </c>
      <c r="K95" s="9">
        <v>5651.52</v>
      </c>
      <c r="L95" s="9">
        <v>5651.52</v>
      </c>
      <c r="M95" s="9">
        <v>5651.52</v>
      </c>
      <c r="N95" s="9">
        <v>5651.52</v>
      </c>
      <c r="O95" s="9">
        <v>5651.52</v>
      </c>
      <c r="P95" s="9">
        <v>5651.52</v>
      </c>
      <c r="Q95" s="9">
        <v>5651.52</v>
      </c>
      <c r="R95" s="9">
        <v>5651.52</v>
      </c>
      <c r="S95" s="9">
        <v>5651.52</v>
      </c>
      <c r="T95" s="9">
        <v>5651.52</v>
      </c>
      <c r="U95" s="9">
        <v>5651.52</v>
      </c>
      <c r="V95" s="9">
        <v>5651.52</v>
      </c>
      <c r="W95" s="9">
        <v>5651.52</v>
      </c>
      <c r="X95" s="9">
        <v>5651.52</v>
      </c>
      <c r="Y95" s="9">
        <v>5651.52</v>
      </c>
      <c r="Z95" s="9">
        <v>5651.52</v>
      </c>
      <c r="AA95" s="9">
        <v>5651.52</v>
      </c>
      <c r="AB95" s="9">
        <v>5651.52</v>
      </c>
      <c r="AC95" s="9">
        <v>5651.52</v>
      </c>
      <c r="AD95" s="9">
        <v>5651.52</v>
      </c>
      <c r="AE95" s="9">
        <v>5651.52</v>
      </c>
      <c r="AF95" s="9">
        <v>5651.52</v>
      </c>
      <c r="AG95" s="9">
        <v>5651.52</v>
      </c>
    </row>
    <row r="96" spans="1:33" x14ac:dyDescent="0.25">
      <c r="A96" s="3" t="s">
        <v>36</v>
      </c>
      <c r="B96" s="3" t="s">
        <v>25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</row>
    <row r="97" spans="1:33" x14ac:dyDescent="0.25">
      <c r="A97" s="3" t="s">
        <v>37</v>
      </c>
      <c r="B97" s="3" t="s">
        <v>25</v>
      </c>
      <c r="C97" s="9">
        <v>123.38</v>
      </c>
      <c r="D97" s="9">
        <v>185.07</v>
      </c>
      <c r="E97" s="9">
        <v>185.07</v>
      </c>
      <c r="F97" s="9">
        <v>185.07</v>
      </c>
      <c r="G97" s="9">
        <v>185.07</v>
      </c>
      <c r="H97" s="9">
        <v>185.07</v>
      </c>
      <c r="I97" s="9">
        <v>185.07</v>
      </c>
      <c r="J97" s="9">
        <v>276.63</v>
      </c>
      <c r="K97" s="9">
        <v>276.63</v>
      </c>
      <c r="L97" s="9">
        <v>276.63</v>
      </c>
      <c r="M97" s="9">
        <v>276.63</v>
      </c>
      <c r="N97" s="9">
        <v>276.63</v>
      </c>
      <c r="O97" s="9">
        <v>507.47</v>
      </c>
      <c r="P97" s="9">
        <v>1095.5300000000002</v>
      </c>
      <c r="Q97" s="9">
        <v>1145.2800000000002</v>
      </c>
      <c r="R97" s="9">
        <v>1218.9200000000003</v>
      </c>
      <c r="S97" s="9">
        <v>1292.5600000000004</v>
      </c>
      <c r="T97" s="9">
        <v>1292.5600000000004</v>
      </c>
      <c r="U97" s="9">
        <v>1292.5600000000004</v>
      </c>
      <c r="V97" s="9">
        <v>1292.5600000000004</v>
      </c>
      <c r="W97" s="9">
        <v>1429.1138000000003</v>
      </c>
      <c r="X97" s="9">
        <v>1565.6676000000002</v>
      </c>
      <c r="Y97" s="9">
        <v>1945.7576000000004</v>
      </c>
      <c r="Z97" s="9">
        <v>2224.5976000000005</v>
      </c>
      <c r="AA97" s="9">
        <v>2344.7476000000006</v>
      </c>
      <c r="AB97" s="9">
        <v>2434.2976000000008</v>
      </c>
      <c r="AC97" s="9">
        <v>2434.2976000000008</v>
      </c>
      <c r="AD97" s="9">
        <v>2434.2976000000008</v>
      </c>
      <c r="AE97" s="9">
        <v>2434.2976000000008</v>
      </c>
      <c r="AF97" s="9">
        <v>2434.2976000000008</v>
      </c>
      <c r="AG97" s="9">
        <v>2434.2976000000008</v>
      </c>
    </row>
    <row r="98" spans="1:33" x14ac:dyDescent="0.25">
      <c r="A98" s="3" t="s">
        <v>38</v>
      </c>
      <c r="B98" s="3" t="s">
        <v>25</v>
      </c>
      <c r="C98" s="9">
        <v>196.91</v>
      </c>
      <c r="D98" s="9">
        <v>425.5487</v>
      </c>
      <c r="E98" s="9">
        <v>425.5487</v>
      </c>
      <c r="F98" s="9">
        <v>425.5487</v>
      </c>
      <c r="G98" s="9">
        <v>425.5487</v>
      </c>
      <c r="H98" s="9">
        <v>425.5487</v>
      </c>
      <c r="I98" s="9">
        <v>425.5487</v>
      </c>
      <c r="J98" s="9">
        <v>425.5487</v>
      </c>
      <c r="K98" s="9">
        <v>425.5487</v>
      </c>
      <c r="L98" s="9">
        <v>425.5487</v>
      </c>
      <c r="M98" s="9">
        <v>425.5487</v>
      </c>
      <c r="N98" s="9">
        <v>425.5487</v>
      </c>
      <c r="O98" s="9">
        <v>425.5487</v>
      </c>
      <c r="P98" s="9">
        <v>425.5487</v>
      </c>
      <c r="Q98" s="9">
        <v>425.5487</v>
      </c>
      <c r="R98" s="9">
        <v>425.5487</v>
      </c>
      <c r="S98" s="9">
        <v>425.5487</v>
      </c>
      <c r="T98" s="9">
        <v>425.5487</v>
      </c>
      <c r="U98" s="9">
        <v>425.5487</v>
      </c>
      <c r="V98" s="9">
        <v>425.5487</v>
      </c>
      <c r="W98" s="9">
        <v>425.5487</v>
      </c>
      <c r="X98" s="9">
        <v>425.5487</v>
      </c>
      <c r="Y98" s="9">
        <v>425.5487</v>
      </c>
      <c r="Z98" s="9">
        <v>425.5487</v>
      </c>
      <c r="AA98" s="9">
        <v>425.5487</v>
      </c>
      <c r="AB98" s="9">
        <v>425.5487</v>
      </c>
      <c r="AC98" s="9">
        <v>425.5487</v>
      </c>
      <c r="AD98" s="9">
        <v>425.5487</v>
      </c>
      <c r="AE98" s="9">
        <v>425.5487</v>
      </c>
      <c r="AF98" s="9">
        <v>425.5487</v>
      </c>
      <c r="AG98" s="9">
        <v>425.5487</v>
      </c>
    </row>
    <row r="99" spans="1:33" x14ac:dyDescent="0.25">
      <c r="A99" s="3" t="s">
        <v>39</v>
      </c>
      <c r="B99" s="3" t="s">
        <v>25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</row>
    <row r="100" spans="1:33" x14ac:dyDescent="0.25">
      <c r="A100" s="3" t="s">
        <v>40</v>
      </c>
      <c r="B100" s="3" t="s">
        <v>25</v>
      </c>
      <c r="C100" s="9">
        <v>1216</v>
      </c>
      <c r="D100" s="9">
        <v>1216</v>
      </c>
      <c r="E100" s="9">
        <v>1216</v>
      </c>
      <c r="F100" s="9">
        <v>1216</v>
      </c>
      <c r="G100" s="9">
        <v>1216</v>
      </c>
      <c r="H100" s="9">
        <v>1216</v>
      </c>
      <c r="I100" s="9">
        <v>1216</v>
      </c>
      <c r="J100" s="9">
        <v>1216</v>
      </c>
      <c r="K100" s="9">
        <v>1216</v>
      </c>
      <c r="L100" s="9">
        <v>1216</v>
      </c>
      <c r="M100" s="9">
        <v>1216</v>
      </c>
      <c r="N100" s="9">
        <v>1216</v>
      </c>
      <c r="O100" s="9">
        <v>1216</v>
      </c>
      <c r="P100" s="9">
        <v>1216</v>
      </c>
      <c r="Q100" s="9">
        <v>1216</v>
      </c>
      <c r="R100" s="9">
        <v>1216</v>
      </c>
      <c r="S100" s="9">
        <v>1216</v>
      </c>
      <c r="T100" s="9">
        <v>1216</v>
      </c>
      <c r="U100" s="9">
        <v>1216</v>
      </c>
      <c r="V100" s="9">
        <v>1216</v>
      </c>
      <c r="W100" s="9">
        <v>1216</v>
      </c>
      <c r="X100" s="9">
        <v>1216</v>
      </c>
      <c r="Y100" s="9">
        <v>1216</v>
      </c>
      <c r="Z100" s="9">
        <v>1216</v>
      </c>
      <c r="AA100" s="9">
        <v>1216</v>
      </c>
      <c r="AB100" s="9">
        <v>1216</v>
      </c>
      <c r="AC100" s="9">
        <v>1216</v>
      </c>
      <c r="AD100" s="9">
        <v>1216</v>
      </c>
      <c r="AE100" s="9">
        <v>1216</v>
      </c>
      <c r="AF100" s="9">
        <v>1216</v>
      </c>
      <c r="AG100" s="9">
        <v>1216</v>
      </c>
    </row>
    <row r="101" spans="1:33" x14ac:dyDescent="0.25">
      <c r="C101" s="9"/>
    </row>
    <row r="102" spans="1:33" x14ac:dyDescent="0.25">
      <c r="C102" s="9"/>
    </row>
    <row r="103" spans="1:33" x14ac:dyDescent="0.25">
      <c r="C103" s="9"/>
    </row>
    <row r="104" spans="1:33" x14ac:dyDescent="0.25">
      <c r="C104" s="9"/>
    </row>
    <row r="105" spans="1:33" x14ac:dyDescent="0.25">
      <c r="C105" s="9"/>
    </row>
    <row r="106" spans="1:33" x14ac:dyDescent="0.25">
      <c r="C106" s="9"/>
    </row>
    <row r="107" spans="1:33" x14ac:dyDescent="0.25">
      <c r="C107" s="9"/>
    </row>
    <row r="108" spans="1:33" x14ac:dyDescent="0.25">
      <c r="C108" s="9"/>
    </row>
    <row r="109" spans="1:33" x14ac:dyDescent="0.25">
      <c r="C109" s="9"/>
    </row>
    <row r="118" spans="1:33" ht="18.75" x14ac:dyDescent="0.3">
      <c r="A118" s="6" t="s">
        <v>67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4">
        <v>0</v>
      </c>
    </row>
    <row r="119" spans="1:33" x14ac:dyDescent="0.25">
      <c r="A119" s="1" t="s">
        <v>2</v>
      </c>
      <c r="B119" s="1"/>
      <c r="C119" s="1">
        <f>C93</f>
        <v>2020</v>
      </c>
      <c r="D119" s="1">
        <f t="shared" ref="D119:AG119" si="5">D93</f>
        <v>2021</v>
      </c>
      <c r="E119" s="1">
        <f t="shared" si="5"/>
        <v>2022</v>
      </c>
      <c r="F119" s="1">
        <f t="shared" si="5"/>
        <v>2023</v>
      </c>
      <c r="G119" s="1">
        <f t="shared" si="5"/>
        <v>2024</v>
      </c>
      <c r="H119" s="1">
        <f t="shared" si="5"/>
        <v>2025</v>
      </c>
      <c r="I119" s="1">
        <f t="shared" si="5"/>
        <v>2026</v>
      </c>
      <c r="J119" s="1">
        <f t="shared" si="5"/>
        <v>2027</v>
      </c>
      <c r="K119" s="1">
        <f t="shared" si="5"/>
        <v>2028</v>
      </c>
      <c r="L119" s="1">
        <f t="shared" si="5"/>
        <v>2029</v>
      </c>
      <c r="M119" s="1">
        <f t="shared" si="5"/>
        <v>2030</v>
      </c>
      <c r="N119" s="1">
        <f t="shared" si="5"/>
        <v>2031</v>
      </c>
      <c r="O119" s="1">
        <f t="shared" si="5"/>
        <v>2032</v>
      </c>
      <c r="P119" s="1">
        <f t="shared" si="5"/>
        <v>2033</v>
      </c>
      <c r="Q119" s="1">
        <f t="shared" si="5"/>
        <v>2034</v>
      </c>
      <c r="R119" s="1">
        <f t="shared" si="5"/>
        <v>2035</v>
      </c>
      <c r="S119" s="1">
        <f t="shared" si="5"/>
        <v>2036</v>
      </c>
      <c r="T119" s="1">
        <f t="shared" si="5"/>
        <v>2037</v>
      </c>
      <c r="U119" s="1">
        <f t="shared" si="5"/>
        <v>2038</v>
      </c>
      <c r="V119" s="1">
        <f t="shared" si="5"/>
        <v>2039</v>
      </c>
      <c r="W119" s="1">
        <f t="shared" si="5"/>
        <v>2040</v>
      </c>
      <c r="X119" s="1">
        <f t="shared" si="5"/>
        <v>2041</v>
      </c>
      <c r="Y119" s="1">
        <f t="shared" si="5"/>
        <v>2042</v>
      </c>
      <c r="Z119" s="1">
        <f t="shared" si="5"/>
        <v>2043</v>
      </c>
      <c r="AA119" s="1">
        <f t="shared" si="5"/>
        <v>2044</v>
      </c>
      <c r="AB119" s="1">
        <f t="shared" si="5"/>
        <v>2045</v>
      </c>
      <c r="AC119" s="1">
        <f t="shared" si="5"/>
        <v>2046</v>
      </c>
      <c r="AD119" s="1">
        <f t="shared" si="5"/>
        <v>2047</v>
      </c>
      <c r="AE119" s="1">
        <f t="shared" si="5"/>
        <v>2048</v>
      </c>
      <c r="AF119" s="1">
        <f t="shared" si="5"/>
        <v>2049</v>
      </c>
      <c r="AG119" s="1">
        <f t="shared" si="5"/>
        <v>2050</v>
      </c>
    </row>
    <row r="120" spans="1:33" x14ac:dyDescent="0.25">
      <c r="A120" s="3" t="s">
        <v>14</v>
      </c>
      <c r="B120" s="3" t="s">
        <v>23</v>
      </c>
      <c r="C120" s="8">
        <v>95.790278581967712</v>
      </c>
      <c r="D120" s="8">
        <v>108.16939025433115</v>
      </c>
      <c r="E120" s="8">
        <v>109.80882149096938</v>
      </c>
      <c r="F120" s="8">
        <v>111.12342381989382</v>
      </c>
      <c r="G120" s="8">
        <v>110.70621918221568</v>
      </c>
      <c r="H120" s="8">
        <v>111.05954002951029</v>
      </c>
      <c r="I120" s="8">
        <v>111.28850194185249</v>
      </c>
      <c r="J120" s="8">
        <v>112.4763988239643</v>
      </c>
      <c r="K120" s="8">
        <v>113.79579105335186</v>
      </c>
      <c r="L120" s="8">
        <v>115.04733062774648</v>
      </c>
      <c r="M120" s="8">
        <v>112.12919438415344</v>
      </c>
      <c r="N120" s="8">
        <v>110.48692216058976</v>
      </c>
      <c r="O120" s="8">
        <v>110.00853036804568</v>
      </c>
      <c r="P120" s="8">
        <v>110.60289177175613</v>
      </c>
      <c r="Q120" s="8">
        <v>109.24458631317505</v>
      </c>
      <c r="R120" s="8">
        <v>104.26307442167816</v>
      </c>
      <c r="S120" s="8">
        <v>102.802924852583</v>
      </c>
      <c r="T120" s="8">
        <v>104.33688218881935</v>
      </c>
      <c r="U120" s="8">
        <v>103.17060124237427</v>
      </c>
      <c r="V120" s="8">
        <v>102.9688887289895</v>
      </c>
      <c r="W120" s="8">
        <v>102.98815208981598</v>
      </c>
      <c r="X120" s="8">
        <v>106.06919324957018</v>
      </c>
      <c r="Y120" s="8">
        <v>103.61128278383553</v>
      </c>
      <c r="Z120" s="8">
        <v>103.17034139989968</v>
      </c>
      <c r="AA120" s="8">
        <v>103.68727039666396</v>
      </c>
      <c r="AB120" s="8">
        <v>102.95548817135403</v>
      </c>
      <c r="AC120" s="8">
        <v>101.91691423239979</v>
      </c>
      <c r="AD120" s="8">
        <v>102.31396111940258</v>
      </c>
      <c r="AE120" s="8">
        <v>104.71100489846712</v>
      </c>
      <c r="AF120" s="8">
        <v>104.50844109228048</v>
      </c>
      <c r="AG120" s="8">
        <v>103.97111757650553</v>
      </c>
    </row>
    <row r="121" spans="1:33" x14ac:dyDescent="0.25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x14ac:dyDescent="0.25">
      <c r="A122" s="1" t="s">
        <v>1</v>
      </c>
      <c r="B122" s="1"/>
      <c r="C122" s="1">
        <f>C119</f>
        <v>2020</v>
      </c>
      <c r="D122" s="1">
        <f t="shared" ref="D122:AG122" si="6">D119</f>
        <v>2021</v>
      </c>
      <c r="E122" s="1">
        <f t="shared" si="6"/>
        <v>2022</v>
      </c>
      <c r="F122" s="1">
        <f t="shared" si="6"/>
        <v>2023</v>
      </c>
      <c r="G122" s="1">
        <f t="shared" si="6"/>
        <v>2024</v>
      </c>
      <c r="H122" s="1">
        <f t="shared" si="6"/>
        <v>2025</v>
      </c>
      <c r="I122" s="1">
        <f t="shared" si="6"/>
        <v>2026</v>
      </c>
      <c r="J122" s="1">
        <f t="shared" si="6"/>
        <v>2027</v>
      </c>
      <c r="K122" s="1">
        <f t="shared" si="6"/>
        <v>2028</v>
      </c>
      <c r="L122" s="1">
        <f t="shared" si="6"/>
        <v>2029</v>
      </c>
      <c r="M122" s="1">
        <f t="shared" si="6"/>
        <v>2030</v>
      </c>
      <c r="N122" s="1">
        <f t="shared" si="6"/>
        <v>2031</v>
      </c>
      <c r="O122" s="1">
        <f t="shared" si="6"/>
        <v>2032</v>
      </c>
      <c r="P122" s="1">
        <f t="shared" si="6"/>
        <v>2033</v>
      </c>
      <c r="Q122" s="1">
        <f t="shared" si="6"/>
        <v>2034</v>
      </c>
      <c r="R122" s="1">
        <f t="shared" si="6"/>
        <v>2035</v>
      </c>
      <c r="S122" s="1">
        <f t="shared" si="6"/>
        <v>2036</v>
      </c>
      <c r="T122" s="1">
        <f t="shared" si="6"/>
        <v>2037</v>
      </c>
      <c r="U122" s="1">
        <f t="shared" si="6"/>
        <v>2038</v>
      </c>
      <c r="V122" s="1">
        <f t="shared" si="6"/>
        <v>2039</v>
      </c>
      <c r="W122" s="1">
        <f t="shared" si="6"/>
        <v>2040</v>
      </c>
      <c r="X122" s="1">
        <f t="shared" si="6"/>
        <v>2041</v>
      </c>
      <c r="Y122" s="1">
        <f t="shared" si="6"/>
        <v>2042</v>
      </c>
      <c r="Z122" s="1">
        <f t="shared" si="6"/>
        <v>2043</v>
      </c>
      <c r="AA122" s="1">
        <f t="shared" si="6"/>
        <v>2044</v>
      </c>
      <c r="AB122" s="1">
        <f t="shared" si="6"/>
        <v>2045</v>
      </c>
      <c r="AC122" s="1">
        <f t="shared" si="6"/>
        <v>2046</v>
      </c>
      <c r="AD122" s="1">
        <f t="shared" si="6"/>
        <v>2047</v>
      </c>
      <c r="AE122" s="1">
        <f t="shared" si="6"/>
        <v>2048</v>
      </c>
      <c r="AF122" s="1">
        <f t="shared" si="6"/>
        <v>2049</v>
      </c>
      <c r="AG122" s="1">
        <f t="shared" si="6"/>
        <v>2050</v>
      </c>
    </row>
    <row r="123" spans="1:33" x14ac:dyDescent="0.25">
      <c r="A123" s="3" t="s">
        <v>14</v>
      </c>
      <c r="B123" s="3" t="s">
        <v>23</v>
      </c>
      <c r="C123" s="8">
        <v>62.15626103935913</v>
      </c>
      <c r="D123" s="8">
        <v>72.046249367163455</v>
      </c>
      <c r="E123" s="8">
        <v>73.593203213187806</v>
      </c>
      <c r="F123" s="8">
        <v>76.31636529294255</v>
      </c>
      <c r="G123" s="8">
        <v>77.060028504766422</v>
      </c>
      <c r="H123" s="8">
        <v>76.215680267210445</v>
      </c>
      <c r="I123" s="8">
        <v>78.611960167382108</v>
      </c>
      <c r="J123" s="8">
        <v>79.764234068839272</v>
      </c>
      <c r="K123" s="8">
        <v>81.576852214756514</v>
      </c>
      <c r="L123" s="8">
        <v>81.509340374545729</v>
      </c>
      <c r="M123" s="8">
        <v>81.364358522068244</v>
      </c>
      <c r="N123" s="8">
        <v>78.688761009928143</v>
      </c>
      <c r="O123" s="8">
        <v>77.708324877326007</v>
      </c>
      <c r="P123" s="8">
        <v>74.968365881178954</v>
      </c>
      <c r="Q123" s="8">
        <v>73.721485566120265</v>
      </c>
      <c r="R123" s="8">
        <v>64.924179939787635</v>
      </c>
      <c r="S123" s="8">
        <v>61.24291968939702</v>
      </c>
      <c r="T123" s="8">
        <v>55.01473146700279</v>
      </c>
      <c r="U123" s="8">
        <v>51.962566088273867</v>
      </c>
      <c r="V123" s="8">
        <v>41.165049355038491</v>
      </c>
      <c r="W123" s="8">
        <v>38.213803217713775</v>
      </c>
      <c r="X123" s="8">
        <v>39.118129243138696</v>
      </c>
      <c r="Y123" s="8">
        <v>34.501050376601768</v>
      </c>
      <c r="Z123" s="8">
        <v>33.703768304136744</v>
      </c>
      <c r="AA123" s="8">
        <v>35.4883761674634</v>
      </c>
      <c r="AB123" s="8">
        <v>31.332353318903117</v>
      </c>
      <c r="AC123" s="8">
        <v>31.305047085177748</v>
      </c>
      <c r="AD123" s="8">
        <v>34.123405894218678</v>
      </c>
      <c r="AE123" s="8">
        <v>35.909598783591761</v>
      </c>
      <c r="AF123" s="8">
        <v>33.988013880067015</v>
      </c>
      <c r="AG123" s="8">
        <v>33.780422521377119</v>
      </c>
    </row>
    <row r="124" spans="1:33" x14ac:dyDescent="0.25">
      <c r="A124" s="1"/>
      <c r="B124" s="1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x14ac:dyDescent="0.25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x14ac:dyDescent="0.25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x14ac:dyDescent="0.25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x14ac:dyDescent="0.25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x14ac:dyDescent="0.25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42" spans="1:33" ht="18.75" x14ac:dyDescent="0.3">
      <c r="A142" s="6" t="s">
        <v>68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4">
        <v>0</v>
      </c>
    </row>
    <row r="143" spans="1:33" x14ac:dyDescent="0.25">
      <c r="A143" s="1" t="s">
        <v>2</v>
      </c>
      <c r="B143" s="1"/>
      <c r="C143" s="1">
        <f t="shared" ref="C143:AG143" si="7">C119</f>
        <v>2020</v>
      </c>
      <c r="D143" s="1">
        <f t="shared" si="7"/>
        <v>2021</v>
      </c>
      <c r="E143" s="1">
        <f t="shared" si="7"/>
        <v>2022</v>
      </c>
      <c r="F143" s="1">
        <f t="shared" si="7"/>
        <v>2023</v>
      </c>
      <c r="G143" s="1">
        <f t="shared" si="7"/>
        <v>2024</v>
      </c>
      <c r="H143" s="1">
        <f t="shared" si="7"/>
        <v>2025</v>
      </c>
      <c r="I143" s="1">
        <f t="shared" si="7"/>
        <v>2026</v>
      </c>
      <c r="J143" s="1">
        <f t="shared" si="7"/>
        <v>2027</v>
      </c>
      <c r="K143" s="1">
        <f t="shared" si="7"/>
        <v>2028</v>
      </c>
      <c r="L143" s="1">
        <f t="shared" si="7"/>
        <v>2029</v>
      </c>
      <c r="M143" s="1">
        <f t="shared" si="7"/>
        <v>2030</v>
      </c>
      <c r="N143" s="1">
        <f t="shared" si="7"/>
        <v>2031</v>
      </c>
      <c r="O143" s="1">
        <f t="shared" si="7"/>
        <v>2032</v>
      </c>
      <c r="P143" s="1">
        <f t="shared" si="7"/>
        <v>2033</v>
      </c>
      <c r="Q143" s="1">
        <f t="shared" si="7"/>
        <v>2034</v>
      </c>
      <c r="R143" s="1">
        <f t="shared" si="7"/>
        <v>2035</v>
      </c>
      <c r="S143" s="1">
        <f t="shared" si="7"/>
        <v>2036</v>
      </c>
      <c r="T143" s="1">
        <f t="shared" si="7"/>
        <v>2037</v>
      </c>
      <c r="U143" s="1">
        <f t="shared" si="7"/>
        <v>2038</v>
      </c>
      <c r="V143" s="1">
        <f t="shared" si="7"/>
        <v>2039</v>
      </c>
      <c r="W143" s="1">
        <f t="shared" si="7"/>
        <v>2040</v>
      </c>
      <c r="X143" s="1">
        <f t="shared" si="7"/>
        <v>2041</v>
      </c>
      <c r="Y143" s="1">
        <f t="shared" si="7"/>
        <v>2042</v>
      </c>
      <c r="Z143" s="1">
        <f t="shared" si="7"/>
        <v>2043</v>
      </c>
      <c r="AA143" s="1">
        <f t="shared" si="7"/>
        <v>2044</v>
      </c>
      <c r="AB143" s="1">
        <f t="shared" si="7"/>
        <v>2045</v>
      </c>
      <c r="AC143" s="1">
        <f t="shared" si="7"/>
        <v>2046</v>
      </c>
      <c r="AD143" s="1">
        <f t="shared" si="7"/>
        <v>2047</v>
      </c>
      <c r="AE143" s="1">
        <f t="shared" si="7"/>
        <v>2048</v>
      </c>
      <c r="AF143" s="1">
        <f t="shared" si="7"/>
        <v>2049</v>
      </c>
      <c r="AG143" s="1">
        <f t="shared" si="7"/>
        <v>2050</v>
      </c>
    </row>
    <row r="144" spans="1:33" x14ac:dyDescent="0.25">
      <c r="A144" s="3" t="s">
        <v>3</v>
      </c>
      <c r="B144" s="7" t="s">
        <v>29</v>
      </c>
      <c r="C144" s="8">
        <v>28.534507767480193</v>
      </c>
      <c r="D144" s="8">
        <v>30.414896394234852</v>
      </c>
      <c r="E144" s="8">
        <v>30.719794301008971</v>
      </c>
      <c r="F144" s="8">
        <v>30.941459392366596</v>
      </c>
      <c r="G144" s="8">
        <v>30.944705848770404</v>
      </c>
      <c r="H144" s="8">
        <v>31.045570474561242</v>
      </c>
      <c r="I144" s="8">
        <v>31.11911365702689</v>
      </c>
      <c r="J144" s="8">
        <v>31.343030885500628</v>
      </c>
      <c r="K144" s="8">
        <v>31.587118451707607</v>
      </c>
      <c r="L144" s="8">
        <v>31.849735471414071</v>
      </c>
      <c r="M144" s="8">
        <v>31.443567207543275</v>
      </c>
      <c r="N144" s="8">
        <v>31.333773448486141</v>
      </c>
      <c r="O144" s="8">
        <v>31.407740616015161</v>
      </c>
      <c r="P144" s="8">
        <v>31.580799744844249</v>
      </c>
      <c r="Q144" s="8">
        <v>31.541737097336654</v>
      </c>
      <c r="R144" s="8">
        <v>30.990839511725635</v>
      </c>
      <c r="S144" s="8">
        <v>30.900181444878399</v>
      </c>
      <c r="T144" s="8">
        <v>31.217141642042556</v>
      </c>
      <c r="U144" s="8">
        <v>31.133885693663284</v>
      </c>
      <c r="V144" s="8">
        <v>31.20801486306663</v>
      </c>
      <c r="W144" s="8">
        <v>31.254300347051561</v>
      </c>
      <c r="X144" s="8">
        <v>31.660030408906941</v>
      </c>
      <c r="Y144" s="8">
        <v>31.307344979178122</v>
      </c>
      <c r="Z144" s="8">
        <v>31.326611641235633</v>
      </c>
      <c r="AA144" s="8">
        <v>31.443325827357683</v>
      </c>
      <c r="AB144" s="8">
        <v>31.357964282316534</v>
      </c>
      <c r="AC144" s="8">
        <v>31.260732639424457</v>
      </c>
      <c r="AD144" s="8">
        <v>31.291748674541317</v>
      </c>
      <c r="AE144" s="8">
        <v>31.617016551252171</v>
      </c>
      <c r="AF144" s="8">
        <v>31.563238003559682</v>
      </c>
      <c r="AG144" s="8">
        <v>31.472078506496036</v>
      </c>
    </row>
    <row r="145" spans="1:33" x14ac:dyDescent="0.25">
      <c r="A145" s="3" t="s">
        <v>4</v>
      </c>
      <c r="B145" s="7" t="s">
        <v>29</v>
      </c>
      <c r="C145" s="8">
        <v>26.097094670722875</v>
      </c>
      <c r="D145" s="8">
        <v>27.799156518757421</v>
      </c>
      <c r="E145" s="8">
        <v>28.080145537915968</v>
      </c>
      <c r="F145" s="8">
        <v>28.278603134337242</v>
      </c>
      <c r="G145" s="8">
        <v>28.272636044299929</v>
      </c>
      <c r="H145" s="8">
        <v>28.356332204744945</v>
      </c>
      <c r="I145" s="8">
        <v>28.417470758891845</v>
      </c>
      <c r="J145" s="8">
        <v>28.605143607529261</v>
      </c>
      <c r="K145" s="8">
        <v>28.807838602393524</v>
      </c>
      <c r="L145" s="8">
        <v>29.042859880421059</v>
      </c>
      <c r="M145" s="8">
        <v>28.66673161813727</v>
      </c>
      <c r="N145" s="8">
        <v>28.560327604624355</v>
      </c>
      <c r="O145" s="8">
        <v>28.637274941484939</v>
      </c>
      <c r="P145" s="8">
        <v>28.819342645531759</v>
      </c>
      <c r="Q145" s="8">
        <v>28.801490280132889</v>
      </c>
      <c r="R145" s="8">
        <v>28.362367235073755</v>
      </c>
      <c r="S145" s="8">
        <v>28.286721918820483</v>
      </c>
      <c r="T145" s="8">
        <v>28.595840537420109</v>
      </c>
      <c r="U145" s="8">
        <v>28.524521789768443</v>
      </c>
      <c r="V145" s="8">
        <v>28.605980706118309</v>
      </c>
      <c r="W145" s="8">
        <v>28.641219141701129</v>
      </c>
      <c r="X145" s="8">
        <v>28.999442627287056</v>
      </c>
      <c r="Y145" s="8">
        <v>28.675006589999292</v>
      </c>
      <c r="Z145" s="8">
        <v>28.705076814891971</v>
      </c>
      <c r="AA145" s="8">
        <v>28.813705264631153</v>
      </c>
      <c r="AB145" s="8">
        <v>28.746676509293735</v>
      </c>
      <c r="AC145" s="8">
        <v>28.66977976833099</v>
      </c>
      <c r="AD145" s="8">
        <v>28.697258472624878</v>
      </c>
      <c r="AE145" s="8">
        <v>28.985311934330412</v>
      </c>
      <c r="AF145" s="8">
        <v>28.936142011619076</v>
      </c>
      <c r="AG145" s="8">
        <v>28.853358937709647</v>
      </c>
    </row>
    <row r="146" spans="1:33" x14ac:dyDescent="0.25">
      <c r="A146" s="3" t="s">
        <v>5</v>
      </c>
      <c r="B146" s="7" t="s">
        <v>29</v>
      </c>
      <c r="C146" s="8">
        <v>14.651631152565788</v>
      </c>
      <c r="D146" s="8">
        <v>16.149071722943649</v>
      </c>
      <c r="E146" s="8">
        <v>16.357713347636505</v>
      </c>
      <c r="F146" s="8">
        <v>16.499100676987172</v>
      </c>
      <c r="G146" s="8">
        <v>16.456546609761379</v>
      </c>
      <c r="H146" s="8">
        <v>16.497571255405653</v>
      </c>
      <c r="I146" s="8">
        <v>16.50334450056318</v>
      </c>
      <c r="J146" s="8">
        <v>16.658015225114539</v>
      </c>
      <c r="K146" s="8">
        <v>16.824719341206237</v>
      </c>
      <c r="L146" s="8">
        <v>17.019108313729898</v>
      </c>
      <c r="M146" s="8">
        <v>16.623734809440236</v>
      </c>
      <c r="N146" s="8">
        <v>16.472846666038631</v>
      </c>
      <c r="O146" s="8">
        <v>16.475636714057753</v>
      </c>
      <c r="P146" s="8">
        <v>16.570895864669417</v>
      </c>
      <c r="Q146" s="8">
        <v>16.464581021486573</v>
      </c>
      <c r="R146" s="8">
        <v>15.968067703545952</v>
      </c>
      <c r="S146" s="8">
        <v>15.838054124816807</v>
      </c>
      <c r="T146" s="8">
        <v>16.071045228590329</v>
      </c>
      <c r="U146" s="8">
        <v>15.968880983998995</v>
      </c>
      <c r="V146" s="8">
        <v>16.00863712949711</v>
      </c>
      <c r="W146" s="8">
        <v>16.024212845802616</v>
      </c>
      <c r="X146" s="8">
        <v>16.36983728695153</v>
      </c>
      <c r="Y146" s="8">
        <v>16.089952724639613</v>
      </c>
      <c r="Z146" s="8">
        <v>16.090122375101689</v>
      </c>
      <c r="AA146" s="8">
        <v>16.181678861200616</v>
      </c>
      <c r="AB146" s="8">
        <v>16.11227424876548</v>
      </c>
      <c r="AC146" s="8">
        <v>16.018156118512298</v>
      </c>
      <c r="AD146" s="8">
        <v>16.040125993294318</v>
      </c>
      <c r="AE146" s="8">
        <v>16.31941845096863</v>
      </c>
      <c r="AF146" s="8">
        <v>16.278898407781703</v>
      </c>
      <c r="AG146" s="8">
        <v>16.209900947702156</v>
      </c>
    </row>
    <row r="147" spans="1:33" x14ac:dyDescent="0.25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x14ac:dyDescent="0.25">
      <c r="A148" s="1" t="s">
        <v>1</v>
      </c>
      <c r="B148" s="1"/>
      <c r="C148" s="10">
        <f>C143</f>
        <v>2020</v>
      </c>
      <c r="D148" s="10">
        <f t="shared" ref="D148:AG148" si="8">D143</f>
        <v>2021</v>
      </c>
      <c r="E148" s="10">
        <f t="shared" si="8"/>
        <v>2022</v>
      </c>
      <c r="F148" s="10">
        <f t="shared" si="8"/>
        <v>2023</v>
      </c>
      <c r="G148" s="10">
        <f t="shared" si="8"/>
        <v>2024</v>
      </c>
      <c r="H148" s="10">
        <f t="shared" si="8"/>
        <v>2025</v>
      </c>
      <c r="I148" s="10">
        <f t="shared" si="8"/>
        <v>2026</v>
      </c>
      <c r="J148" s="10">
        <f t="shared" si="8"/>
        <v>2027</v>
      </c>
      <c r="K148" s="10">
        <f t="shared" si="8"/>
        <v>2028</v>
      </c>
      <c r="L148" s="10">
        <f t="shared" si="8"/>
        <v>2029</v>
      </c>
      <c r="M148" s="10">
        <f t="shared" si="8"/>
        <v>2030</v>
      </c>
      <c r="N148" s="10">
        <f t="shared" si="8"/>
        <v>2031</v>
      </c>
      <c r="O148" s="10">
        <f t="shared" si="8"/>
        <v>2032</v>
      </c>
      <c r="P148" s="10">
        <f t="shared" si="8"/>
        <v>2033</v>
      </c>
      <c r="Q148" s="10">
        <f t="shared" si="8"/>
        <v>2034</v>
      </c>
      <c r="R148" s="10">
        <f t="shared" si="8"/>
        <v>2035</v>
      </c>
      <c r="S148" s="10">
        <f t="shared" si="8"/>
        <v>2036</v>
      </c>
      <c r="T148" s="10">
        <f t="shared" si="8"/>
        <v>2037</v>
      </c>
      <c r="U148" s="10">
        <f t="shared" si="8"/>
        <v>2038</v>
      </c>
      <c r="V148" s="10">
        <f t="shared" si="8"/>
        <v>2039</v>
      </c>
      <c r="W148" s="10">
        <f t="shared" si="8"/>
        <v>2040</v>
      </c>
      <c r="X148" s="10">
        <f t="shared" si="8"/>
        <v>2041</v>
      </c>
      <c r="Y148" s="10">
        <f t="shared" si="8"/>
        <v>2042</v>
      </c>
      <c r="Z148" s="10">
        <f t="shared" si="8"/>
        <v>2043</v>
      </c>
      <c r="AA148" s="10">
        <f t="shared" si="8"/>
        <v>2044</v>
      </c>
      <c r="AB148" s="10">
        <f t="shared" si="8"/>
        <v>2045</v>
      </c>
      <c r="AC148" s="10">
        <f t="shared" si="8"/>
        <v>2046</v>
      </c>
      <c r="AD148" s="10">
        <f t="shared" si="8"/>
        <v>2047</v>
      </c>
      <c r="AE148" s="10">
        <f t="shared" si="8"/>
        <v>2048</v>
      </c>
      <c r="AF148" s="10">
        <f t="shared" si="8"/>
        <v>2049</v>
      </c>
      <c r="AG148" s="10">
        <f t="shared" si="8"/>
        <v>2050</v>
      </c>
    </row>
    <row r="149" spans="1:33" x14ac:dyDescent="0.25">
      <c r="A149" s="3" t="s">
        <v>3</v>
      </c>
      <c r="B149" s="7" t="s">
        <v>29</v>
      </c>
      <c r="C149" s="8">
        <v>6.6461026776677024</v>
      </c>
      <c r="D149" s="8">
        <v>7.9512852157012013</v>
      </c>
      <c r="E149" s="8">
        <v>8.1345288325433991</v>
      </c>
      <c r="F149" s="8">
        <v>8.5126988841974409</v>
      </c>
      <c r="G149" s="8">
        <v>8.5991862226158204</v>
      </c>
      <c r="H149" s="8">
        <v>8.4229562245579999</v>
      </c>
      <c r="I149" s="8">
        <v>8.6871809569375387</v>
      </c>
      <c r="J149" s="8">
        <v>8.8361307774766757</v>
      </c>
      <c r="K149" s="8">
        <v>9.0487781539879926</v>
      </c>
      <c r="L149" s="8">
        <v>9.0373266325848327</v>
      </c>
      <c r="M149" s="8">
        <v>8.9576633116247955</v>
      </c>
      <c r="N149" s="8">
        <v>10.072423896321482</v>
      </c>
      <c r="O149" s="8">
        <v>10.014041819755185</v>
      </c>
      <c r="P149" s="8">
        <v>9.5542611179250088</v>
      </c>
      <c r="Q149" s="8">
        <v>9.4510926861699964</v>
      </c>
      <c r="R149" s="8">
        <v>8.2178462227482463</v>
      </c>
      <c r="S149" s="8">
        <v>7.7290760630900515</v>
      </c>
      <c r="T149" s="8">
        <v>6.7952483139993554</v>
      </c>
      <c r="U149" s="8">
        <v>6.3996941323405174</v>
      </c>
      <c r="V149" s="8">
        <v>4.710461069784543</v>
      </c>
      <c r="W149" s="8">
        <v>4.2733976547636274</v>
      </c>
      <c r="X149" s="8">
        <v>4.3071010630202231</v>
      </c>
      <c r="Y149" s="8">
        <v>3.5505179013205499</v>
      </c>
      <c r="Z149" s="8">
        <v>3.5668676539534729</v>
      </c>
      <c r="AA149" s="8">
        <v>3.9139810103662285</v>
      </c>
      <c r="AB149" s="8">
        <v>3.2478538921966837</v>
      </c>
      <c r="AC149" s="8">
        <v>3.3274012949402554</v>
      </c>
      <c r="AD149" s="8">
        <v>3.7586347786827012</v>
      </c>
      <c r="AE149" s="8">
        <v>4.0422285348292775</v>
      </c>
      <c r="AF149" s="8">
        <v>3.7642544848833381</v>
      </c>
      <c r="AG149" s="8">
        <v>3.733285660086672</v>
      </c>
    </row>
    <row r="150" spans="1:33" x14ac:dyDescent="0.25">
      <c r="A150" s="3" t="s">
        <v>4</v>
      </c>
      <c r="B150" s="7" t="s">
        <v>29</v>
      </c>
      <c r="C150" s="8">
        <v>5.6892834358280595</v>
      </c>
      <c r="D150" s="8">
        <v>6.8459316026287098</v>
      </c>
      <c r="E150" s="8">
        <v>7.0109015225855664</v>
      </c>
      <c r="F150" s="8">
        <v>7.3575293405885702</v>
      </c>
      <c r="G150" s="8">
        <v>7.4290321970923827</v>
      </c>
      <c r="H150" s="8">
        <v>7.260863177505307</v>
      </c>
      <c r="I150" s="8">
        <v>7.4927224651616662</v>
      </c>
      <c r="J150" s="8">
        <v>7.6069067983697387</v>
      </c>
      <c r="K150" s="8">
        <v>7.7763092905393663</v>
      </c>
      <c r="L150" s="8">
        <v>7.7593945790646472</v>
      </c>
      <c r="M150" s="8">
        <v>7.6796958043162391</v>
      </c>
      <c r="N150" s="8">
        <v>8.7780534792596043</v>
      </c>
      <c r="O150" s="8">
        <v>8.7336355798168057</v>
      </c>
      <c r="P150" s="8">
        <v>8.3342423034122888</v>
      </c>
      <c r="Q150" s="8">
        <v>8.2499638903729426</v>
      </c>
      <c r="R150" s="8">
        <v>7.1980719336776176</v>
      </c>
      <c r="S150" s="8">
        <v>6.7469826188140729</v>
      </c>
      <c r="T150" s="8">
        <v>5.921757133361762</v>
      </c>
      <c r="U150" s="8">
        <v>5.5678016798459211</v>
      </c>
      <c r="V150" s="8">
        <v>4.0485655724429961</v>
      </c>
      <c r="W150" s="8">
        <v>3.6479488424249098</v>
      </c>
      <c r="X150" s="8">
        <v>3.6521071077330092</v>
      </c>
      <c r="Y150" s="8">
        <v>2.9364512396627873</v>
      </c>
      <c r="Z150" s="8">
        <v>2.9621047688830018</v>
      </c>
      <c r="AA150" s="8">
        <v>3.2807035487877059</v>
      </c>
      <c r="AB150" s="8">
        <v>2.6826581546754653</v>
      </c>
      <c r="AC150" s="8">
        <v>2.7618922547182656</v>
      </c>
      <c r="AD150" s="8">
        <v>3.1550805267500621</v>
      </c>
      <c r="AE150" s="8">
        <v>3.4052949560050578</v>
      </c>
      <c r="AF150" s="8">
        <v>3.1525435575052398</v>
      </c>
      <c r="AG150" s="8">
        <v>3.1220796281070697</v>
      </c>
    </row>
    <row r="151" spans="1:33" x14ac:dyDescent="0.25">
      <c r="A151" s="3" t="s">
        <v>5</v>
      </c>
      <c r="B151" s="7" t="s">
        <v>29</v>
      </c>
      <c r="C151" s="8">
        <v>6.0723374177465939</v>
      </c>
      <c r="D151" s="8">
        <v>7.1916908439322142</v>
      </c>
      <c r="E151" s="8">
        <v>7.3656065175547933</v>
      </c>
      <c r="F151" s="8">
        <v>7.6734979382545188</v>
      </c>
      <c r="G151" s="8">
        <v>7.7443202696928495</v>
      </c>
      <c r="H151" s="8">
        <v>7.6112034275652825</v>
      </c>
      <c r="I151" s="8">
        <v>7.8436586929509424</v>
      </c>
      <c r="J151" s="8">
        <v>7.9811300985853499</v>
      </c>
      <c r="K151" s="8">
        <v>8.1756802666214163</v>
      </c>
      <c r="L151" s="8">
        <v>8.1952125704672376</v>
      </c>
      <c r="M151" s="8">
        <v>8.1205042789946162</v>
      </c>
      <c r="N151" s="8">
        <v>8.5829426176012387</v>
      </c>
      <c r="O151" s="8">
        <v>8.5168814301653306</v>
      </c>
      <c r="P151" s="8">
        <v>8.1374126739109478</v>
      </c>
      <c r="Q151" s="8">
        <v>8.0349223807487711</v>
      </c>
      <c r="R151" s="8">
        <v>7.0095398490632377</v>
      </c>
      <c r="S151" s="8">
        <v>6.6135443379663492</v>
      </c>
      <c r="T151" s="8">
        <v>5.8578458951531385</v>
      </c>
      <c r="U151" s="8">
        <v>5.5379765766604958</v>
      </c>
      <c r="V151" s="8">
        <v>4.1647084252852515</v>
      </c>
      <c r="W151" s="8">
        <v>3.8166890762332741</v>
      </c>
      <c r="X151" s="8">
        <v>3.8811638673428099</v>
      </c>
      <c r="Y151" s="8">
        <v>3.3027317655653796</v>
      </c>
      <c r="Z151" s="8">
        <v>3.2997332700423812</v>
      </c>
      <c r="AA151" s="8">
        <v>3.5760527945306606</v>
      </c>
      <c r="AB151" s="8">
        <v>3.033375409040433</v>
      </c>
      <c r="AC151" s="8">
        <v>3.0901694074357504</v>
      </c>
      <c r="AD151" s="8">
        <v>3.433102347105784</v>
      </c>
      <c r="AE151" s="8">
        <v>3.6771763226149208</v>
      </c>
      <c r="AF151" s="8">
        <v>3.445085411759619</v>
      </c>
      <c r="AG151" s="8">
        <v>3.4285311433065555</v>
      </c>
    </row>
    <row r="169" spans="1:33" ht="18.75" x14ac:dyDescent="0.3">
      <c r="A169" s="6" t="s">
        <v>69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4">
        <v>0</v>
      </c>
    </row>
    <row r="170" spans="1:33" x14ac:dyDescent="0.25">
      <c r="A170" s="1" t="s">
        <v>0</v>
      </c>
      <c r="B170" s="1"/>
      <c r="C170" s="1">
        <f t="shared" ref="C170:AG170" si="9">C143</f>
        <v>2020</v>
      </c>
      <c r="D170" s="1">
        <f t="shared" si="9"/>
        <v>2021</v>
      </c>
      <c r="E170" s="1">
        <f t="shared" si="9"/>
        <v>2022</v>
      </c>
      <c r="F170" s="1">
        <f t="shared" si="9"/>
        <v>2023</v>
      </c>
      <c r="G170" s="1">
        <f t="shared" si="9"/>
        <v>2024</v>
      </c>
      <c r="H170" s="1">
        <f t="shared" si="9"/>
        <v>2025</v>
      </c>
      <c r="I170" s="1">
        <f t="shared" si="9"/>
        <v>2026</v>
      </c>
      <c r="J170" s="1">
        <f t="shared" si="9"/>
        <v>2027</v>
      </c>
      <c r="K170" s="1">
        <f t="shared" si="9"/>
        <v>2028</v>
      </c>
      <c r="L170" s="1">
        <f t="shared" si="9"/>
        <v>2029</v>
      </c>
      <c r="M170" s="1">
        <f t="shared" si="9"/>
        <v>2030</v>
      </c>
      <c r="N170" s="1">
        <f t="shared" si="9"/>
        <v>2031</v>
      </c>
      <c r="O170" s="1">
        <f t="shared" si="9"/>
        <v>2032</v>
      </c>
      <c r="P170" s="1">
        <f t="shared" si="9"/>
        <v>2033</v>
      </c>
      <c r="Q170" s="1">
        <f t="shared" si="9"/>
        <v>2034</v>
      </c>
      <c r="R170" s="1">
        <f t="shared" si="9"/>
        <v>2035</v>
      </c>
      <c r="S170" s="1">
        <f t="shared" si="9"/>
        <v>2036</v>
      </c>
      <c r="T170" s="1">
        <f t="shared" si="9"/>
        <v>2037</v>
      </c>
      <c r="U170" s="1">
        <f t="shared" si="9"/>
        <v>2038</v>
      </c>
      <c r="V170" s="1">
        <f t="shared" si="9"/>
        <v>2039</v>
      </c>
      <c r="W170" s="1">
        <f t="shared" si="9"/>
        <v>2040</v>
      </c>
      <c r="X170" s="1">
        <f t="shared" si="9"/>
        <v>2041</v>
      </c>
      <c r="Y170" s="1">
        <f t="shared" si="9"/>
        <v>2042</v>
      </c>
      <c r="Z170" s="1">
        <f t="shared" si="9"/>
        <v>2043</v>
      </c>
      <c r="AA170" s="1">
        <f t="shared" si="9"/>
        <v>2044</v>
      </c>
      <c r="AB170" s="1">
        <f t="shared" si="9"/>
        <v>2045</v>
      </c>
      <c r="AC170" s="1">
        <f t="shared" si="9"/>
        <v>2046</v>
      </c>
      <c r="AD170" s="1">
        <f t="shared" si="9"/>
        <v>2047</v>
      </c>
      <c r="AE170" s="1">
        <f t="shared" si="9"/>
        <v>2048</v>
      </c>
      <c r="AF170" s="1">
        <f t="shared" si="9"/>
        <v>2049</v>
      </c>
      <c r="AG170" s="1">
        <f t="shared" si="9"/>
        <v>2050</v>
      </c>
    </row>
    <row r="171" spans="1:33" x14ac:dyDescent="0.25">
      <c r="A171" s="3" t="s">
        <v>12</v>
      </c>
      <c r="B171" s="3" t="s">
        <v>24</v>
      </c>
      <c r="C171" s="9">
        <v>1080.092520045325</v>
      </c>
      <c r="D171" s="9">
        <v>1081.7978061293018</v>
      </c>
      <c r="E171" s="9">
        <v>1066.6709484917553</v>
      </c>
      <c r="F171" s="9">
        <v>1042.3605679851839</v>
      </c>
      <c r="G171" s="9">
        <v>1024.5538937422273</v>
      </c>
      <c r="H171" s="9">
        <v>1024.6191544055687</v>
      </c>
      <c r="I171" s="9">
        <v>993.20516074805596</v>
      </c>
      <c r="J171" s="9">
        <v>986.96151606083288</v>
      </c>
      <c r="K171" s="9">
        <v>979.81514849786402</v>
      </c>
      <c r="L171" s="9">
        <v>983.94005578592612</v>
      </c>
      <c r="M171" s="9">
        <v>949.59646298204962</v>
      </c>
      <c r="N171" s="9">
        <v>895.01069616434927</v>
      </c>
      <c r="O171" s="9">
        <v>897.73505349628806</v>
      </c>
      <c r="P171" s="9">
        <v>916.8886084946331</v>
      </c>
      <c r="Q171" s="9">
        <v>914.1557920155318</v>
      </c>
      <c r="R171" s="9">
        <v>935.37573008431582</v>
      </c>
      <c r="S171" s="9">
        <v>948.78551345791118</v>
      </c>
      <c r="T171" s="9">
        <v>997.11258610643517</v>
      </c>
      <c r="U171" s="9">
        <v>1006.7503621938091</v>
      </c>
      <c r="V171" s="9">
        <v>1076.4590902959387</v>
      </c>
      <c r="W171" s="9">
        <v>1093.5785908169717</v>
      </c>
      <c r="X171" s="9">
        <v>1105.4288072756583</v>
      </c>
      <c r="Y171" s="9">
        <v>1118.0306841941606</v>
      </c>
      <c r="Z171" s="9">
        <v>1115.2346053804335</v>
      </c>
      <c r="AA171" s="9">
        <v>1104.0072147335793</v>
      </c>
      <c r="AB171" s="9">
        <v>1126.4741254971898</v>
      </c>
      <c r="AC171" s="9">
        <v>1117.7202425074684</v>
      </c>
      <c r="AD171" s="9">
        <v>1100.6651694090931</v>
      </c>
      <c r="AE171" s="9">
        <v>1101.5988132904408</v>
      </c>
      <c r="AF171" s="9">
        <v>1109.3201910611072</v>
      </c>
      <c r="AG171" s="9">
        <v>1105.9783574515104</v>
      </c>
    </row>
    <row r="172" spans="1:33" x14ac:dyDescent="0.25">
      <c r="A172" s="3" t="s">
        <v>13</v>
      </c>
      <c r="C172" s="15">
        <v>1.9575358698231498E-2</v>
      </c>
      <c r="D172" s="15">
        <v>1.9392942559091891E-2</v>
      </c>
      <c r="E172" s="15">
        <v>1.891371872267213E-2</v>
      </c>
      <c r="F172" s="15">
        <v>1.8281561063581971E-2</v>
      </c>
      <c r="G172" s="15">
        <v>1.7773745453288758E-2</v>
      </c>
      <c r="H172" s="15">
        <v>1.7581481287388793E-2</v>
      </c>
      <c r="I172" s="15">
        <v>1.6857020085599819E-2</v>
      </c>
      <c r="J172" s="15">
        <v>1.6568794062731092E-2</v>
      </c>
      <c r="K172" s="15">
        <v>1.6269854729198823E-2</v>
      </c>
      <c r="L172" s="15">
        <v>1.6160582508948959E-2</v>
      </c>
      <c r="M172" s="15">
        <v>1.542681611101762E-2</v>
      </c>
      <c r="N172" s="15">
        <v>1.4381834420661536E-2</v>
      </c>
      <c r="O172" s="15">
        <v>1.4268656614439263E-2</v>
      </c>
      <c r="P172" s="15">
        <v>1.4414524634435981E-2</v>
      </c>
      <c r="Q172" s="15">
        <v>1.4215194532562083E-2</v>
      </c>
      <c r="R172" s="15">
        <v>1.4386910227563594E-2</v>
      </c>
      <c r="S172" s="15">
        <v>1.4434386366397475E-2</v>
      </c>
      <c r="T172" s="15">
        <v>1.5004562037115284E-2</v>
      </c>
      <c r="U172" s="15">
        <v>1.498475905651156E-2</v>
      </c>
      <c r="V172" s="15">
        <v>1.5847995662404243E-2</v>
      </c>
      <c r="W172" s="15">
        <v>1.5924861278764638E-2</v>
      </c>
      <c r="X172" s="15">
        <v>1.5922280881548408E-2</v>
      </c>
      <c r="Y172" s="15">
        <v>1.592858033449996E-2</v>
      </c>
      <c r="Z172" s="15">
        <v>1.5715870036302038E-2</v>
      </c>
      <c r="AA172" s="15">
        <v>1.5388381610892125E-2</v>
      </c>
      <c r="AB172" s="15">
        <v>1.5530702521822506E-2</v>
      </c>
      <c r="AC172" s="15">
        <v>1.5242346892061198E-2</v>
      </c>
      <c r="AD172" s="15">
        <v>1.4846455907115039E-2</v>
      </c>
      <c r="AE172" s="15">
        <v>1.4697378314618375E-2</v>
      </c>
      <c r="AF172" s="15">
        <v>1.4639362872456251E-2</v>
      </c>
      <c r="AG172" s="15">
        <v>1.4436460638551363E-2</v>
      </c>
    </row>
    <row r="173" spans="1:33" x14ac:dyDescent="0.25"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</row>
    <row r="174" spans="1:33" x14ac:dyDescent="0.25">
      <c r="A174" s="1" t="s">
        <v>6</v>
      </c>
      <c r="B174" s="1"/>
      <c r="C174" s="1">
        <f>C170</f>
        <v>2020</v>
      </c>
      <c r="D174" s="1">
        <f t="shared" ref="D174:AG174" si="10">D170</f>
        <v>2021</v>
      </c>
      <c r="E174" s="1">
        <f t="shared" si="10"/>
        <v>2022</v>
      </c>
      <c r="F174" s="1">
        <f t="shared" si="10"/>
        <v>2023</v>
      </c>
      <c r="G174" s="1">
        <f t="shared" si="10"/>
        <v>2024</v>
      </c>
      <c r="H174" s="1">
        <f t="shared" si="10"/>
        <v>2025</v>
      </c>
      <c r="I174" s="1">
        <f t="shared" si="10"/>
        <v>2026</v>
      </c>
      <c r="J174" s="1">
        <f t="shared" si="10"/>
        <v>2027</v>
      </c>
      <c r="K174" s="1">
        <f t="shared" si="10"/>
        <v>2028</v>
      </c>
      <c r="L174" s="1">
        <f t="shared" si="10"/>
        <v>2029</v>
      </c>
      <c r="M174" s="1">
        <f t="shared" si="10"/>
        <v>2030</v>
      </c>
      <c r="N174" s="1">
        <f t="shared" si="10"/>
        <v>2031</v>
      </c>
      <c r="O174" s="1">
        <f t="shared" si="10"/>
        <v>2032</v>
      </c>
      <c r="P174" s="1">
        <f t="shared" si="10"/>
        <v>2033</v>
      </c>
      <c r="Q174" s="1">
        <f t="shared" si="10"/>
        <v>2034</v>
      </c>
      <c r="R174" s="1">
        <f t="shared" si="10"/>
        <v>2035</v>
      </c>
      <c r="S174" s="1">
        <f t="shared" si="10"/>
        <v>2036</v>
      </c>
      <c r="T174" s="1">
        <f t="shared" si="10"/>
        <v>2037</v>
      </c>
      <c r="U174" s="1">
        <f t="shared" si="10"/>
        <v>2038</v>
      </c>
      <c r="V174" s="1">
        <f t="shared" si="10"/>
        <v>2039</v>
      </c>
      <c r="W174" s="1">
        <f t="shared" si="10"/>
        <v>2040</v>
      </c>
      <c r="X174" s="1">
        <f t="shared" si="10"/>
        <v>2041</v>
      </c>
      <c r="Y174" s="1">
        <f t="shared" si="10"/>
        <v>2042</v>
      </c>
      <c r="Z174" s="1">
        <f t="shared" si="10"/>
        <v>2043</v>
      </c>
      <c r="AA174" s="1">
        <f t="shared" si="10"/>
        <v>2044</v>
      </c>
      <c r="AB174" s="1">
        <f t="shared" si="10"/>
        <v>2045</v>
      </c>
      <c r="AC174" s="1">
        <f t="shared" si="10"/>
        <v>2046</v>
      </c>
      <c r="AD174" s="1">
        <f t="shared" si="10"/>
        <v>2047</v>
      </c>
      <c r="AE174" s="1">
        <f t="shared" si="10"/>
        <v>2048</v>
      </c>
      <c r="AF174" s="1">
        <f t="shared" si="10"/>
        <v>2049</v>
      </c>
      <c r="AG174" s="1">
        <f t="shared" si="10"/>
        <v>2050</v>
      </c>
    </row>
    <row r="175" spans="1:33" x14ac:dyDescent="0.25">
      <c r="A175" s="3" t="s">
        <v>12</v>
      </c>
      <c r="B175" s="3" t="s">
        <v>24</v>
      </c>
      <c r="C175" s="9">
        <v>1248.3756890233146</v>
      </c>
      <c r="D175" s="9">
        <v>1295.0918751506204</v>
      </c>
      <c r="E175" s="9">
        <v>1278.339686486622</v>
      </c>
      <c r="F175" s="9">
        <v>1255.416238356587</v>
      </c>
      <c r="G175" s="9">
        <v>1232.643341993858</v>
      </c>
      <c r="H175" s="9">
        <v>1216.4515358947137</v>
      </c>
      <c r="I175" s="9">
        <v>1179.083777721565</v>
      </c>
      <c r="J175" s="9">
        <v>1169.0081588055607</v>
      </c>
      <c r="K175" s="9">
        <v>1158.3922889876969</v>
      </c>
      <c r="L175" s="9">
        <v>1162.7310449686511</v>
      </c>
      <c r="M175" s="9">
        <v>1115.1449732235119</v>
      </c>
      <c r="N175" s="9">
        <v>1082.8626740361779</v>
      </c>
      <c r="O175" s="9">
        <v>1082.2823271052307</v>
      </c>
      <c r="P175" s="9">
        <v>1095.643462096546</v>
      </c>
      <c r="Q175" s="9">
        <v>1090.865578407997</v>
      </c>
      <c r="R175" s="9">
        <v>1101.8968358578365</v>
      </c>
      <c r="S175" s="9">
        <v>1102.0226036715133</v>
      </c>
      <c r="T175" s="9">
        <v>1144.5216378996722</v>
      </c>
      <c r="U175" s="9">
        <v>1152.7375199359667</v>
      </c>
      <c r="V175" s="9">
        <v>1187.7280211321272</v>
      </c>
      <c r="W175" s="9">
        <v>1199.3047666796997</v>
      </c>
      <c r="X175" s="9">
        <v>1218.3096610238463</v>
      </c>
      <c r="Y175" s="9">
        <v>1207.463409856048</v>
      </c>
      <c r="Z175" s="9">
        <v>1208.0043054580938</v>
      </c>
      <c r="AA175" s="9">
        <v>1208.2076155542297</v>
      </c>
      <c r="AB175" s="9">
        <v>1210.8968721142098</v>
      </c>
      <c r="AC175" s="9">
        <v>1201.3972424891831</v>
      </c>
      <c r="AD175" s="9">
        <v>1190.8263271508599</v>
      </c>
      <c r="AE175" s="9">
        <v>1203.9063733688988</v>
      </c>
      <c r="AF175" s="9">
        <v>1199.7199401389976</v>
      </c>
      <c r="AG175" s="9">
        <v>1196.3312206884671</v>
      </c>
    </row>
    <row r="176" spans="1:33" x14ac:dyDescent="0.25">
      <c r="A176" s="3" t="s">
        <v>13</v>
      </c>
      <c r="C176" s="15">
        <v>2.2625285750296455E-2</v>
      </c>
      <c r="D176" s="15">
        <v>2.3216577258006244E-2</v>
      </c>
      <c r="E176" s="15">
        <v>2.2666931443501036E-2</v>
      </c>
      <c r="F176" s="15">
        <v>2.2018262515523853E-2</v>
      </c>
      <c r="G176" s="15">
        <v>2.1383637433915324E-2</v>
      </c>
      <c r="H176" s="15">
        <v>2.0873140838125279E-2</v>
      </c>
      <c r="I176" s="15">
        <v>2.0011815996492988E-2</v>
      </c>
      <c r="J176" s="15">
        <v>1.9624934838602098E-2</v>
      </c>
      <c r="K176" s="15">
        <v>1.923513255551082E-2</v>
      </c>
      <c r="L176" s="15">
        <v>1.9097109501171203E-2</v>
      </c>
      <c r="M176" s="15">
        <v>1.8116260021674054E-2</v>
      </c>
      <c r="N176" s="15">
        <v>1.740040844768111E-2</v>
      </c>
      <c r="O176" s="15">
        <v>1.7201862426111245E-2</v>
      </c>
      <c r="P176" s="15">
        <v>1.7224752852889033E-2</v>
      </c>
      <c r="Q176" s="15">
        <v>1.6963045622405318E-2</v>
      </c>
      <c r="R176" s="15">
        <v>1.6948152862694091E-2</v>
      </c>
      <c r="S176" s="15">
        <v>1.6765664968812346E-2</v>
      </c>
      <c r="T176" s="15">
        <v>1.7222775199081997E-2</v>
      </c>
      <c r="U176" s="15">
        <v>1.7157673481239675E-2</v>
      </c>
      <c r="V176" s="15">
        <v>1.7486134583937694E-2</v>
      </c>
      <c r="W176" s="15">
        <v>1.7464462271584373E-2</v>
      </c>
      <c r="X176" s="15">
        <v>1.7548184465477207E-2</v>
      </c>
      <c r="Y176" s="15">
        <v>1.7202728151172301E-2</v>
      </c>
      <c r="Z176" s="15">
        <v>1.7023179316962216E-2</v>
      </c>
      <c r="AA176" s="15">
        <v>1.6840795608225503E-2</v>
      </c>
      <c r="AB176" s="15">
        <v>1.6694639210741515E-2</v>
      </c>
      <c r="AC176" s="15">
        <v>1.6383449837237368E-2</v>
      </c>
      <c r="AD176" s="15">
        <v>1.6062605641067478E-2</v>
      </c>
      <c r="AE176" s="15">
        <v>1.6062351566929062E-2</v>
      </c>
      <c r="AF176" s="15">
        <v>1.5832341005365159E-2</v>
      </c>
      <c r="AG176" s="15">
        <v>1.5615846785588083E-2</v>
      </c>
    </row>
    <row r="194" spans="1:34" ht="18.75" x14ac:dyDescent="0.3">
      <c r="A194" s="6" t="s">
        <v>70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4">
        <v>0</v>
      </c>
    </row>
    <row r="195" spans="1:34" x14ac:dyDescent="0.25">
      <c r="A195" s="1" t="s">
        <v>2</v>
      </c>
      <c r="B195" s="1"/>
      <c r="C195" s="1">
        <f>C170</f>
        <v>2020</v>
      </c>
      <c r="D195" s="1">
        <f t="shared" ref="D195:AG195" si="11">D170</f>
        <v>2021</v>
      </c>
      <c r="E195" s="1">
        <f t="shared" si="11"/>
        <v>2022</v>
      </c>
      <c r="F195" s="1">
        <f t="shared" si="11"/>
        <v>2023</v>
      </c>
      <c r="G195" s="1">
        <f t="shared" si="11"/>
        <v>2024</v>
      </c>
      <c r="H195" s="1">
        <f t="shared" si="11"/>
        <v>2025</v>
      </c>
      <c r="I195" s="1">
        <f t="shared" si="11"/>
        <v>2026</v>
      </c>
      <c r="J195" s="1">
        <f t="shared" si="11"/>
        <v>2027</v>
      </c>
      <c r="K195" s="1">
        <f t="shared" si="11"/>
        <v>2028</v>
      </c>
      <c r="L195" s="1">
        <f t="shared" si="11"/>
        <v>2029</v>
      </c>
      <c r="M195" s="1">
        <f t="shared" si="11"/>
        <v>2030</v>
      </c>
      <c r="N195" s="1">
        <f t="shared" si="11"/>
        <v>2031</v>
      </c>
      <c r="O195" s="1">
        <f t="shared" si="11"/>
        <v>2032</v>
      </c>
      <c r="P195" s="1">
        <f t="shared" si="11"/>
        <v>2033</v>
      </c>
      <c r="Q195" s="1">
        <f t="shared" si="11"/>
        <v>2034</v>
      </c>
      <c r="R195" s="1">
        <f t="shared" si="11"/>
        <v>2035</v>
      </c>
      <c r="S195" s="1">
        <f t="shared" si="11"/>
        <v>2036</v>
      </c>
      <c r="T195" s="1">
        <f t="shared" si="11"/>
        <v>2037</v>
      </c>
      <c r="U195" s="1">
        <f t="shared" si="11"/>
        <v>2038</v>
      </c>
      <c r="V195" s="1">
        <f t="shared" si="11"/>
        <v>2039</v>
      </c>
      <c r="W195" s="1">
        <f t="shared" si="11"/>
        <v>2040</v>
      </c>
      <c r="X195" s="1">
        <f t="shared" si="11"/>
        <v>2041</v>
      </c>
      <c r="Y195" s="1">
        <f t="shared" si="11"/>
        <v>2042</v>
      </c>
      <c r="Z195" s="1">
        <f t="shared" si="11"/>
        <v>2043</v>
      </c>
      <c r="AA195" s="1">
        <f t="shared" si="11"/>
        <v>2044</v>
      </c>
      <c r="AB195" s="1">
        <f t="shared" si="11"/>
        <v>2045</v>
      </c>
      <c r="AC195" s="1">
        <f t="shared" si="11"/>
        <v>2046</v>
      </c>
      <c r="AD195" s="1">
        <f t="shared" si="11"/>
        <v>2047</v>
      </c>
      <c r="AE195" s="1">
        <f t="shared" si="11"/>
        <v>2048</v>
      </c>
      <c r="AF195" s="1">
        <f t="shared" si="11"/>
        <v>2049</v>
      </c>
      <c r="AG195" s="1">
        <f t="shared" si="11"/>
        <v>2050</v>
      </c>
    </row>
    <row r="196" spans="1:34" ht="18" x14ac:dyDescent="0.35">
      <c r="A196" s="3" t="s">
        <v>34</v>
      </c>
      <c r="B196" s="3" t="s">
        <v>26</v>
      </c>
      <c r="C196" s="9">
        <v>71.312321588112994</v>
      </c>
      <c r="D196" s="9">
        <v>66.313409493097993</v>
      </c>
      <c r="E196" s="9">
        <v>59.521048993370009</v>
      </c>
      <c r="F196" s="9">
        <v>52.644092764140005</v>
      </c>
      <c r="G196" s="9">
        <v>46.937290011770003</v>
      </c>
      <c r="H196" s="9">
        <v>44.376450171520005</v>
      </c>
      <c r="I196" s="9">
        <v>40.234854361269996</v>
      </c>
      <c r="J196" s="9">
        <v>33.305299847499995</v>
      </c>
      <c r="K196" s="9">
        <v>27.352390440221001</v>
      </c>
      <c r="L196" s="9">
        <v>23.614712625372999</v>
      </c>
      <c r="M196" s="9">
        <v>16.333257740467999</v>
      </c>
      <c r="N196" s="9">
        <v>8.8543501432910006</v>
      </c>
      <c r="O196" s="9">
        <v>4.4411333920999994</v>
      </c>
      <c r="P196" s="9">
        <v>2.0081120070000003</v>
      </c>
      <c r="Q196" s="9">
        <v>0.50822436009999994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</row>
    <row r="197" spans="1:34" ht="18" x14ac:dyDescent="0.35">
      <c r="A197" s="3" t="s">
        <v>35</v>
      </c>
      <c r="B197" s="3" t="s">
        <v>26</v>
      </c>
      <c r="C197" s="9">
        <v>5.6075913800000006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</row>
    <row r="198" spans="1:34" ht="18" x14ac:dyDescent="0.35">
      <c r="A198" s="3" t="s">
        <v>36</v>
      </c>
      <c r="B198" s="3" t="s">
        <v>26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</row>
    <row r="199" spans="1:34" ht="18" x14ac:dyDescent="0.35">
      <c r="A199" s="3" t="s">
        <v>37</v>
      </c>
      <c r="B199" s="3" t="s">
        <v>26</v>
      </c>
      <c r="C199" s="9">
        <v>1.7816174347662646</v>
      </c>
      <c r="D199" s="9">
        <v>3.5183155699518798</v>
      </c>
      <c r="E199" s="9">
        <v>3.6194678137314704</v>
      </c>
      <c r="F199" s="9">
        <v>3.70430913070195</v>
      </c>
      <c r="G199" s="9">
        <v>3.7856709657612702</v>
      </c>
      <c r="H199" s="9">
        <v>3.6722464079492996</v>
      </c>
      <c r="I199" s="9">
        <v>3.6203256704454301</v>
      </c>
      <c r="J199" s="9">
        <v>4.0419058588670307</v>
      </c>
      <c r="K199" s="9">
        <v>4.3192562914970409</v>
      </c>
      <c r="L199" s="9">
        <v>4.22302971675433</v>
      </c>
      <c r="M199" s="9">
        <v>4.1598240000474895</v>
      </c>
      <c r="N199" s="9">
        <v>4.571970824164671</v>
      </c>
      <c r="O199" s="9">
        <v>4.7442562617964406</v>
      </c>
      <c r="P199" s="9">
        <v>4.555860530307271</v>
      </c>
      <c r="Q199" s="9">
        <v>4.6162204863350702</v>
      </c>
      <c r="R199" s="9">
        <v>4.0579099740188003</v>
      </c>
      <c r="S199" s="9">
        <v>3.8081735469702402</v>
      </c>
      <c r="T199" s="9">
        <v>3.8976584221482002</v>
      </c>
      <c r="U199" s="9">
        <v>3.6400314438457295</v>
      </c>
      <c r="V199" s="9">
        <v>3.6408963318051999</v>
      </c>
      <c r="W199" s="9">
        <v>3.5905605697587992</v>
      </c>
      <c r="X199" s="9">
        <v>3.7825667608920996</v>
      </c>
      <c r="Y199" s="9">
        <v>3.3536195201891998</v>
      </c>
      <c r="Z199" s="9">
        <v>3.2192416366863004</v>
      </c>
      <c r="AA199" s="9">
        <v>3.1671955785304005</v>
      </c>
      <c r="AB199" s="9">
        <v>2.7422788336429003</v>
      </c>
      <c r="AC199" s="9">
        <v>2.6169990557622</v>
      </c>
      <c r="AD199" s="9">
        <v>2.39725221715491</v>
      </c>
      <c r="AE199" s="9">
        <v>2.6008799848706996</v>
      </c>
      <c r="AF199" s="9">
        <v>2.5643262232827997</v>
      </c>
      <c r="AG199" s="9">
        <v>2.2924433781329001</v>
      </c>
    </row>
    <row r="200" spans="1:34" ht="18" x14ac:dyDescent="0.35">
      <c r="A200" s="3" t="s">
        <v>38</v>
      </c>
      <c r="B200" s="3" t="s">
        <v>26</v>
      </c>
      <c r="C200" s="9">
        <v>11.7236068987</v>
      </c>
      <c r="D200" s="9">
        <v>12.399185375399998</v>
      </c>
      <c r="E200" s="9">
        <v>13.231507390800001</v>
      </c>
      <c r="F200" s="9">
        <v>14.3443764403</v>
      </c>
      <c r="G200" s="9">
        <v>14.393378182299998</v>
      </c>
      <c r="H200" s="9">
        <v>14.286497695100003</v>
      </c>
      <c r="I200" s="9">
        <v>13.987936012799999</v>
      </c>
      <c r="J200" s="9">
        <v>15.030610423799999</v>
      </c>
      <c r="K200" s="9">
        <v>15.577952707400001</v>
      </c>
      <c r="L200" s="9">
        <v>16.765604545999999</v>
      </c>
      <c r="M200" s="9">
        <v>15.6987712456</v>
      </c>
      <c r="N200" s="9">
        <v>14.590475366500002</v>
      </c>
      <c r="O200" s="9">
        <v>13.724970778600001</v>
      </c>
      <c r="P200" s="9">
        <v>12.981732321899999</v>
      </c>
      <c r="Q200" s="9">
        <v>12.036184625399999</v>
      </c>
      <c r="R200" s="9">
        <v>10.7742710383</v>
      </c>
      <c r="S200" s="9">
        <v>10.209781769000001</v>
      </c>
      <c r="T200" s="9">
        <v>10.1410338964</v>
      </c>
      <c r="U200" s="9">
        <v>9.8616950076999998</v>
      </c>
      <c r="V200" s="9">
        <v>9.5291049397999998</v>
      </c>
      <c r="W200" s="9">
        <v>9.2758237003000001</v>
      </c>
      <c r="X200" s="9">
        <v>9.2463486162000006</v>
      </c>
      <c r="Y200" s="9">
        <v>8.7687391233000014</v>
      </c>
      <c r="Z200" s="9">
        <v>8.459390029799998</v>
      </c>
      <c r="AA200" s="9">
        <v>8.3715706846</v>
      </c>
      <c r="AB200" s="9">
        <v>7.9902912279000002</v>
      </c>
      <c r="AC200" s="9">
        <v>7.6250491089000008</v>
      </c>
      <c r="AD200" s="9">
        <v>7.5424098801999993</v>
      </c>
      <c r="AE200" s="9">
        <v>7.6210065183999998</v>
      </c>
      <c r="AF200" s="9">
        <v>7.4451512951999996</v>
      </c>
      <c r="AG200" s="9">
        <v>7.2385810943999997</v>
      </c>
      <c r="AH200" s="9"/>
    </row>
    <row r="201" spans="1:34" ht="18" x14ac:dyDescent="0.35">
      <c r="A201" s="3" t="s">
        <v>39</v>
      </c>
      <c r="B201" s="3" t="s">
        <v>26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0.46738970000000002</v>
      </c>
      <c r="N201" s="9">
        <v>0.93221979999999993</v>
      </c>
      <c r="O201" s="9">
        <v>1.7712508</v>
      </c>
      <c r="P201" s="9">
        <v>2.4994662999999999</v>
      </c>
      <c r="Q201" s="9">
        <v>2.7263204000000001</v>
      </c>
      <c r="R201" s="9">
        <v>2.8707241899999998</v>
      </c>
      <c r="S201" s="9">
        <v>2.9750400200000002</v>
      </c>
      <c r="T201" s="9">
        <v>2.9218512900000002</v>
      </c>
      <c r="U201" s="9">
        <v>2.8956377500000001</v>
      </c>
      <c r="V201" s="9">
        <v>2.8015108399999997</v>
      </c>
      <c r="W201" s="9">
        <v>2.68641226</v>
      </c>
      <c r="X201" s="9">
        <v>2.6263169400000002</v>
      </c>
      <c r="Y201" s="9">
        <v>2.4046424700000002</v>
      </c>
      <c r="Z201" s="9">
        <v>2.3395603700000001</v>
      </c>
      <c r="AA201" s="9">
        <v>2.2479764099999997</v>
      </c>
      <c r="AB201" s="9">
        <v>2.4865611399999996</v>
      </c>
      <c r="AC201" s="9">
        <v>2.5431357320000001</v>
      </c>
      <c r="AD201" s="9">
        <v>2.6739959300000002</v>
      </c>
      <c r="AE201" s="9">
        <v>2.7933819200000003</v>
      </c>
      <c r="AF201" s="9">
        <v>3.1304613999999997</v>
      </c>
      <c r="AG201" s="9">
        <v>3.5097712900000002</v>
      </c>
    </row>
    <row r="202" spans="1:34" ht="18" x14ac:dyDescent="0.35">
      <c r="A202" s="3" t="s">
        <v>40</v>
      </c>
      <c r="B202" s="3" t="s">
        <v>26</v>
      </c>
      <c r="C202" s="9">
        <v>0.42920634254130002</v>
      </c>
      <c r="D202" s="9">
        <v>1.1786323999999999</v>
      </c>
      <c r="E202" s="9">
        <v>1.1316902</v>
      </c>
      <c r="F202" s="9">
        <v>1.1161810000000001</v>
      </c>
      <c r="G202" s="9">
        <v>1.1286011</v>
      </c>
      <c r="H202" s="9">
        <v>1.0943766000000001</v>
      </c>
      <c r="I202" s="9">
        <v>1.0077438999999999</v>
      </c>
      <c r="J202" s="9">
        <v>1.0119817</v>
      </c>
      <c r="K202" s="9">
        <v>1.0635183000000001</v>
      </c>
      <c r="L202" s="9">
        <v>0.92460310000000001</v>
      </c>
      <c r="M202" s="9">
        <v>0.79784270000000002</v>
      </c>
      <c r="N202" s="9">
        <v>0.77225219999999994</v>
      </c>
      <c r="O202" s="9">
        <v>0.78316320000000006</v>
      </c>
      <c r="P202" s="9">
        <v>0.70826129999999998</v>
      </c>
      <c r="Q202" s="9">
        <v>0.62650169999999994</v>
      </c>
      <c r="R202" s="9">
        <v>0.55841942</v>
      </c>
      <c r="S202" s="9">
        <v>0.47277411000000003</v>
      </c>
      <c r="T202" s="9">
        <v>0.44930478000000001</v>
      </c>
      <c r="U202" s="9">
        <v>0.39642897999999999</v>
      </c>
      <c r="V202" s="9">
        <v>0.34964448000000004</v>
      </c>
      <c r="W202" s="9">
        <v>0.34644704999999998</v>
      </c>
      <c r="X202" s="9">
        <v>0.35418107999999998</v>
      </c>
      <c r="Y202" s="9">
        <v>0.31976168999999999</v>
      </c>
      <c r="Z202" s="9">
        <v>0.27981670999999997</v>
      </c>
      <c r="AA202" s="9">
        <v>0.26332030000000001</v>
      </c>
      <c r="AB202" s="9">
        <v>0.22828651999999999</v>
      </c>
      <c r="AC202" s="9">
        <v>0.19922441999999999</v>
      </c>
      <c r="AD202" s="9">
        <v>0.20453705000000003</v>
      </c>
      <c r="AE202" s="9">
        <v>0.20620163999999999</v>
      </c>
      <c r="AF202" s="9">
        <v>0.15940098</v>
      </c>
      <c r="AG202" s="9">
        <v>0.14100163999999998</v>
      </c>
    </row>
    <row r="203" spans="1:34" x14ac:dyDescent="0.25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</row>
    <row r="204" spans="1:34" x14ac:dyDescent="0.25">
      <c r="A204" s="1" t="s">
        <v>32</v>
      </c>
      <c r="B204" s="1"/>
      <c r="C204" s="10">
        <f>C195</f>
        <v>2020</v>
      </c>
      <c r="D204" s="10">
        <f t="shared" ref="D204:AG204" si="12">D195</f>
        <v>2021</v>
      </c>
      <c r="E204" s="10">
        <f t="shared" si="12"/>
        <v>2022</v>
      </c>
      <c r="F204" s="10">
        <f t="shared" si="12"/>
        <v>2023</v>
      </c>
      <c r="G204" s="10">
        <f t="shared" si="12"/>
        <v>2024</v>
      </c>
      <c r="H204" s="10">
        <f t="shared" si="12"/>
        <v>2025</v>
      </c>
      <c r="I204" s="10">
        <f t="shared" si="12"/>
        <v>2026</v>
      </c>
      <c r="J204" s="10">
        <f t="shared" si="12"/>
        <v>2027</v>
      </c>
      <c r="K204" s="10">
        <f t="shared" si="12"/>
        <v>2028</v>
      </c>
      <c r="L204" s="10">
        <f t="shared" si="12"/>
        <v>2029</v>
      </c>
      <c r="M204" s="10">
        <f t="shared" si="12"/>
        <v>2030</v>
      </c>
      <c r="N204" s="10">
        <f t="shared" si="12"/>
        <v>2031</v>
      </c>
      <c r="O204" s="10">
        <f t="shared" si="12"/>
        <v>2032</v>
      </c>
      <c r="P204" s="10">
        <f t="shared" si="12"/>
        <v>2033</v>
      </c>
      <c r="Q204" s="10">
        <f t="shared" si="12"/>
        <v>2034</v>
      </c>
      <c r="R204" s="10">
        <f t="shared" si="12"/>
        <v>2035</v>
      </c>
      <c r="S204" s="10">
        <f t="shared" si="12"/>
        <v>2036</v>
      </c>
      <c r="T204" s="10">
        <f t="shared" si="12"/>
        <v>2037</v>
      </c>
      <c r="U204" s="10">
        <f t="shared" si="12"/>
        <v>2038</v>
      </c>
      <c r="V204" s="10">
        <f t="shared" si="12"/>
        <v>2039</v>
      </c>
      <c r="W204" s="10">
        <f t="shared" si="12"/>
        <v>2040</v>
      </c>
      <c r="X204" s="10">
        <f t="shared" si="12"/>
        <v>2041</v>
      </c>
      <c r="Y204" s="10">
        <f t="shared" si="12"/>
        <v>2042</v>
      </c>
      <c r="Z204" s="10">
        <f t="shared" si="12"/>
        <v>2043</v>
      </c>
      <c r="AA204" s="10">
        <f t="shared" si="12"/>
        <v>2044</v>
      </c>
      <c r="AB204" s="10">
        <f t="shared" si="12"/>
        <v>2045</v>
      </c>
      <c r="AC204" s="10">
        <f t="shared" si="12"/>
        <v>2046</v>
      </c>
      <c r="AD204" s="10">
        <f t="shared" si="12"/>
        <v>2047</v>
      </c>
      <c r="AE204" s="10">
        <f t="shared" si="12"/>
        <v>2048</v>
      </c>
      <c r="AF204" s="10">
        <f t="shared" si="12"/>
        <v>2049</v>
      </c>
      <c r="AG204" s="10">
        <f t="shared" si="12"/>
        <v>2050</v>
      </c>
    </row>
    <row r="205" spans="1:34" ht="18" x14ac:dyDescent="0.35">
      <c r="A205" s="3" t="s">
        <v>34</v>
      </c>
      <c r="B205" s="3" t="s">
        <v>26</v>
      </c>
      <c r="C205" s="9">
        <v>-16.801234048687007</v>
      </c>
      <c r="D205" s="9">
        <v>-19.216289067082982</v>
      </c>
      <c r="E205" s="9">
        <v>-24.428592355450981</v>
      </c>
      <c r="F205" s="9">
        <v>-30.550068636531982</v>
      </c>
      <c r="G205" s="9">
        <v>-34.984969462148001</v>
      </c>
      <c r="H205" s="9">
        <v>-36.380157058009985</v>
      </c>
      <c r="I205" s="9">
        <v>-38.382910601171005</v>
      </c>
      <c r="J205" s="9">
        <v>-45.078891631410002</v>
      </c>
      <c r="K205" s="9">
        <v>-50.097648377431</v>
      </c>
      <c r="L205" s="9">
        <v>-53.448208358984004</v>
      </c>
      <c r="M205" s="9">
        <v>-58.707032949055005</v>
      </c>
      <c r="N205" s="9">
        <v>-67.004279829108</v>
      </c>
      <c r="O205" s="9">
        <v>-71.483441997095014</v>
      </c>
      <c r="P205" s="9">
        <v>-75.455346540804996</v>
      </c>
      <c r="Q205" s="9">
        <v>-78.593174377198991</v>
      </c>
      <c r="R205" s="9">
        <v>-80.752523805989995</v>
      </c>
      <c r="S205" s="9">
        <v>-82.772814199559988</v>
      </c>
      <c r="T205" s="9">
        <v>-84.656726933919998</v>
      </c>
      <c r="U205" s="9">
        <v>-86.700141855459989</v>
      </c>
      <c r="V205" s="9">
        <v>-88.249115581569995</v>
      </c>
      <c r="W205" s="9">
        <v>-88.914077092859998</v>
      </c>
      <c r="X205" s="9">
        <v>-89.554916307289986</v>
      </c>
      <c r="Y205" s="9">
        <v>-90.667328857210009</v>
      </c>
      <c r="Z205" s="9">
        <v>-91.237426170350005</v>
      </c>
      <c r="AA205" s="9">
        <v>-91.87731315808</v>
      </c>
      <c r="AB205" s="9">
        <v>-92.449522948259997</v>
      </c>
      <c r="AC205" s="9">
        <v>-93.022158409759996</v>
      </c>
      <c r="AD205" s="9">
        <v>-93.420751197569999</v>
      </c>
      <c r="AE205" s="9">
        <v>-93.819901860129988</v>
      </c>
      <c r="AF205" s="9">
        <v>-94.616560011099992</v>
      </c>
      <c r="AG205" s="9">
        <v>-94.575654682909999</v>
      </c>
    </row>
    <row r="206" spans="1:34" ht="18" x14ac:dyDescent="0.35">
      <c r="A206" s="3" t="s">
        <v>35</v>
      </c>
      <c r="B206" s="3" t="s">
        <v>26</v>
      </c>
      <c r="C206" s="9">
        <v>-42.454204743000005</v>
      </c>
      <c r="D206" s="9">
        <v>-47.315804117999988</v>
      </c>
      <c r="E206" s="9">
        <v>-46.834700611000009</v>
      </c>
      <c r="F206" s="9">
        <v>-46.032107005999997</v>
      </c>
      <c r="G206" s="9">
        <v>-45.995064552999999</v>
      </c>
      <c r="H206" s="9">
        <v>-45.591507924000005</v>
      </c>
      <c r="I206" s="9">
        <v>-44.594149625000007</v>
      </c>
      <c r="J206" s="9">
        <v>-44.712060068999996</v>
      </c>
      <c r="K206" s="9">
        <v>-44.913335208999996</v>
      </c>
      <c r="L206" s="9">
        <v>-44.637891419999988</v>
      </c>
      <c r="M206" s="9">
        <v>-43.904963883000008</v>
      </c>
      <c r="N206" s="9">
        <v>-43.803926915999988</v>
      </c>
      <c r="O206" s="9">
        <v>-43.324406826000001</v>
      </c>
      <c r="P206" s="9">
        <v>-41.947288580999988</v>
      </c>
      <c r="Q206" s="9">
        <v>-39.746656316999996</v>
      </c>
      <c r="R206" s="9">
        <v>-37.390878711999996</v>
      </c>
      <c r="S206" s="9">
        <v>-34.962954531000001</v>
      </c>
      <c r="T206" s="9">
        <v>-31.798099151000002</v>
      </c>
      <c r="U206" s="9">
        <v>-29.306361234000001</v>
      </c>
      <c r="V206" s="9">
        <v>-27.40643734</v>
      </c>
      <c r="W206" s="9">
        <v>-26.710280749999999</v>
      </c>
      <c r="X206" s="9">
        <v>-27.246677120000001</v>
      </c>
      <c r="Y206" s="9">
        <v>-27.21508867</v>
      </c>
      <c r="Z206" s="9">
        <v>-27.219182829999998</v>
      </c>
      <c r="AA206" s="9">
        <v>-27.163634969999997</v>
      </c>
      <c r="AB206" s="9">
        <v>-27.072675520000001</v>
      </c>
      <c r="AC206" s="9">
        <v>-27.047828379999999</v>
      </c>
      <c r="AD206" s="9">
        <v>-27.103453829999999</v>
      </c>
      <c r="AE206" s="9">
        <v>-27.14651666</v>
      </c>
      <c r="AF206" s="9">
        <v>-27.0825225</v>
      </c>
      <c r="AG206" s="9">
        <v>-26.880784769999998</v>
      </c>
    </row>
    <row r="207" spans="1:34" ht="18" x14ac:dyDescent="0.35">
      <c r="A207" s="3" t="s">
        <v>36</v>
      </c>
      <c r="B207" s="3" t="s">
        <v>26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</row>
    <row r="208" spans="1:34" ht="18" x14ac:dyDescent="0.35">
      <c r="A208" s="3" t="s">
        <v>37</v>
      </c>
      <c r="B208" s="3" t="s">
        <v>26</v>
      </c>
      <c r="C208" s="9">
        <v>0.15218066743811165</v>
      </c>
      <c r="D208" s="9">
        <v>1.7108603113949452</v>
      </c>
      <c r="E208" s="9">
        <v>1.7001102964771944</v>
      </c>
      <c r="F208" s="9">
        <v>1.8950779845130312</v>
      </c>
      <c r="G208" s="9">
        <v>1.7257569570981794</v>
      </c>
      <c r="H208" s="9">
        <v>1.1708211521766736</v>
      </c>
      <c r="I208" s="9">
        <v>1.240050120697167</v>
      </c>
      <c r="J208" s="9">
        <v>1.6058712978444922</v>
      </c>
      <c r="K208" s="9">
        <v>1.9691992906005513</v>
      </c>
      <c r="L208" s="9">
        <v>1.3977078899816764</v>
      </c>
      <c r="M208" s="9">
        <v>1.415853663213329</v>
      </c>
      <c r="N208" s="9">
        <v>1.4022460255082465</v>
      </c>
      <c r="O208" s="9">
        <v>1.0428880744667688</v>
      </c>
      <c r="P208" s="9">
        <v>0.55757776628247102</v>
      </c>
      <c r="Q208" s="9">
        <v>0.28537999107427048</v>
      </c>
      <c r="R208" s="9">
        <v>-0.54765194468050016</v>
      </c>
      <c r="S208" s="9">
        <v>-1.1006626073347605</v>
      </c>
      <c r="T208" s="9">
        <v>-1.8664999201904995</v>
      </c>
      <c r="U208" s="9">
        <v>-2.7841543960395709</v>
      </c>
      <c r="V208" s="9">
        <v>-3.4857146776696997</v>
      </c>
      <c r="W208" s="9">
        <v>-3.850075488226401</v>
      </c>
      <c r="X208" s="9">
        <v>-3.9168852149453999</v>
      </c>
      <c r="Y208" s="9">
        <v>-4.4222314330319996</v>
      </c>
      <c r="Z208" s="9">
        <v>-5.1022498450716007</v>
      </c>
      <c r="AA208" s="9">
        <v>-5.0415763510630995</v>
      </c>
      <c r="AB208" s="9">
        <v>-5.998843173787999</v>
      </c>
      <c r="AC208" s="9">
        <v>-6.6116515441838004</v>
      </c>
      <c r="AD208" s="9">
        <v>-7.2944101555215903</v>
      </c>
      <c r="AE208" s="9">
        <v>-7.8638570849362015</v>
      </c>
      <c r="AF208" s="9">
        <v>-8.2939306665630017</v>
      </c>
      <c r="AG208" s="9">
        <v>-8.7567216804387016</v>
      </c>
    </row>
    <row r="209" spans="1:33" ht="18" x14ac:dyDescent="0.35">
      <c r="A209" s="3" t="s">
        <v>38</v>
      </c>
      <c r="B209" s="3" t="s">
        <v>26</v>
      </c>
      <c r="C209" s="9">
        <v>4.1680809097106808</v>
      </c>
      <c r="D209" s="9">
        <v>4.8949263414999971</v>
      </c>
      <c r="E209" s="9">
        <v>5.7487182098000016</v>
      </c>
      <c r="F209" s="9">
        <v>6.8008816610999983</v>
      </c>
      <c r="G209" s="9">
        <v>6.869717698399997</v>
      </c>
      <c r="H209" s="9">
        <v>6.708027462100004</v>
      </c>
      <c r="I209" s="9">
        <v>6.4258410515999973</v>
      </c>
      <c r="J209" s="9">
        <v>7.5217260197999991</v>
      </c>
      <c r="K209" s="9">
        <v>7.5293277978000006</v>
      </c>
      <c r="L209" s="9">
        <v>8.7089330280999988</v>
      </c>
      <c r="M209" s="9">
        <v>7.5894944391999992</v>
      </c>
      <c r="N209" s="9">
        <v>6.526612452100002</v>
      </c>
      <c r="O209" s="9">
        <v>5.5138289443000019</v>
      </c>
      <c r="P209" s="9">
        <v>4.7636457531999987</v>
      </c>
      <c r="Q209" s="9">
        <v>3.8821520653999997</v>
      </c>
      <c r="R209" s="9">
        <v>2.5846953970999991</v>
      </c>
      <c r="S209" s="9">
        <v>2.0142493411000011</v>
      </c>
      <c r="T209" s="9">
        <v>1.8387878527999995</v>
      </c>
      <c r="U209" s="9">
        <v>1.5961569633000003</v>
      </c>
      <c r="V209" s="9">
        <v>1.1159930239999998</v>
      </c>
      <c r="W209" s="9">
        <v>0.4629909733999984</v>
      </c>
      <c r="X209" s="9">
        <v>0.49607796190000109</v>
      </c>
      <c r="Y209" s="9">
        <v>-3.9453991699998525E-2</v>
      </c>
      <c r="Z209" s="9">
        <v>-0.5064161060000032</v>
      </c>
      <c r="AA209" s="9">
        <v>-0.98044478349999942</v>
      </c>
      <c r="AB209" s="9">
        <v>-1.3909054753000003</v>
      </c>
      <c r="AC209" s="9">
        <v>-1.8110431949999999</v>
      </c>
      <c r="AD209" s="9">
        <v>-2.1041506200000004</v>
      </c>
      <c r="AE209" s="9">
        <v>-2.0714189158000007</v>
      </c>
      <c r="AF209" s="9">
        <v>-2.4424479682999989</v>
      </c>
      <c r="AG209" s="9">
        <v>-2.7409382084000002</v>
      </c>
    </row>
    <row r="210" spans="1:33" ht="18" x14ac:dyDescent="0.35">
      <c r="A210" s="3" t="s">
        <v>39</v>
      </c>
      <c r="B210" s="3" t="s">
        <v>26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0.46738970000000002</v>
      </c>
      <c r="N210" s="9">
        <v>0.93221979999999993</v>
      </c>
      <c r="O210" s="9">
        <v>1.7712508</v>
      </c>
      <c r="P210" s="9">
        <v>2.4994662999999999</v>
      </c>
      <c r="Q210" s="9">
        <v>2.7263204000000001</v>
      </c>
      <c r="R210" s="9">
        <v>2.8707241899999998</v>
      </c>
      <c r="S210" s="9">
        <v>2.9750400200000002</v>
      </c>
      <c r="T210" s="9">
        <v>2.9218512900000002</v>
      </c>
      <c r="U210" s="9">
        <v>2.8956377500000001</v>
      </c>
      <c r="V210" s="9">
        <v>2.8015108399999997</v>
      </c>
      <c r="W210" s="9">
        <v>2.68641226</v>
      </c>
      <c r="X210" s="9">
        <v>2.6263169400000002</v>
      </c>
      <c r="Y210" s="9">
        <v>2.4046424700000002</v>
      </c>
      <c r="Z210" s="9">
        <v>2.3395603700000001</v>
      </c>
      <c r="AA210" s="9">
        <v>2.2479764099999997</v>
      </c>
      <c r="AB210" s="9">
        <v>2.4865611399999996</v>
      </c>
      <c r="AC210" s="9">
        <v>2.5431357320000001</v>
      </c>
      <c r="AD210" s="9">
        <v>2.6739959300000002</v>
      </c>
      <c r="AE210" s="9">
        <v>2.7933819200000003</v>
      </c>
      <c r="AF210" s="9">
        <v>3.1304613999999997</v>
      </c>
      <c r="AG210" s="9">
        <v>3.5097712900000002</v>
      </c>
    </row>
    <row r="211" spans="1:33" ht="18" x14ac:dyDescent="0.35">
      <c r="A211" s="3" t="s">
        <v>40</v>
      </c>
      <c r="B211" s="3" t="s">
        <v>26</v>
      </c>
      <c r="C211" s="9">
        <v>0.41509569562486504</v>
      </c>
      <c r="D211" s="9">
        <v>1.1786323999999999</v>
      </c>
      <c r="E211" s="9">
        <v>1.1316902</v>
      </c>
      <c r="F211" s="9">
        <v>1.1161810000000001</v>
      </c>
      <c r="G211" s="9">
        <v>1.1286011</v>
      </c>
      <c r="H211" s="9">
        <v>1.0943766000000001</v>
      </c>
      <c r="I211" s="9">
        <v>1.0077438999999999</v>
      </c>
      <c r="J211" s="9">
        <v>1.0119817</v>
      </c>
      <c r="K211" s="9">
        <v>1.0635183000000001</v>
      </c>
      <c r="L211" s="9">
        <v>0.92460310000000001</v>
      </c>
      <c r="M211" s="9">
        <v>0.79784270000000002</v>
      </c>
      <c r="N211" s="9">
        <v>0.77225219999999994</v>
      </c>
      <c r="O211" s="9">
        <v>0.78316320000000006</v>
      </c>
      <c r="P211" s="9">
        <v>0.70826129999999998</v>
      </c>
      <c r="Q211" s="9">
        <v>0.62650169999999994</v>
      </c>
      <c r="R211" s="9">
        <v>0.55841942</v>
      </c>
      <c r="S211" s="9">
        <v>0.47277411000000003</v>
      </c>
      <c r="T211" s="9">
        <v>0.44930478000000001</v>
      </c>
      <c r="U211" s="9">
        <v>0.39642897999999999</v>
      </c>
      <c r="V211" s="9">
        <v>0.34964448000000004</v>
      </c>
      <c r="W211" s="9">
        <v>0.34644704999999998</v>
      </c>
      <c r="X211" s="9">
        <v>0.35418107999999998</v>
      </c>
      <c r="Y211" s="9">
        <v>0.31976168999999999</v>
      </c>
      <c r="Z211" s="9">
        <v>0.27981670999999997</v>
      </c>
      <c r="AA211" s="9">
        <v>0.26332030000000001</v>
      </c>
      <c r="AB211" s="9">
        <v>0.22828651999999999</v>
      </c>
      <c r="AC211" s="9">
        <v>0.19922441999999999</v>
      </c>
      <c r="AD211" s="9">
        <v>0.20453705000000003</v>
      </c>
      <c r="AE211" s="9">
        <v>0.20620163999999999</v>
      </c>
      <c r="AF211" s="9">
        <v>0.15940098</v>
      </c>
      <c r="AG211" s="9">
        <v>0.14100163999999998</v>
      </c>
    </row>
    <row r="212" spans="1:33" x14ac:dyDescent="0.25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</row>
    <row r="229" spans="1:33" ht="18.75" x14ac:dyDescent="0.3">
      <c r="A229" s="6" t="s">
        <v>71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4">
        <v>0</v>
      </c>
    </row>
    <row r="230" spans="1:33" x14ac:dyDescent="0.25">
      <c r="A230" s="1" t="s">
        <v>2</v>
      </c>
      <c r="B230" s="1"/>
      <c r="C230" s="1">
        <f t="shared" ref="C230:AG230" si="13">C195</f>
        <v>2020</v>
      </c>
      <c r="D230" s="1">
        <f t="shared" si="13"/>
        <v>2021</v>
      </c>
      <c r="E230" s="1">
        <f t="shared" si="13"/>
        <v>2022</v>
      </c>
      <c r="F230" s="1">
        <f t="shared" si="13"/>
        <v>2023</v>
      </c>
      <c r="G230" s="1">
        <f t="shared" si="13"/>
        <v>2024</v>
      </c>
      <c r="H230" s="1">
        <f t="shared" si="13"/>
        <v>2025</v>
      </c>
      <c r="I230" s="1">
        <f t="shared" si="13"/>
        <v>2026</v>
      </c>
      <c r="J230" s="1">
        <f t="shared" si="13"/>
        <v>2027</v>
      </c>
      <c r="K230" s="1">
        <f t="shared" si="13"/>
        <v>2028</v>
      </c>
      <c r="L230" s="1">
        <f t="shared" si="13"/>
        <v>2029</v>
      </c>
      <c r="M230" s="1">
        <f t="shared" si="13"/>
        <v>2030</v>
      </c>
      <c r="N230" s="1">
        <f t="shared" si="13"/>
        <v>2031</v>
      </c>
      <c r="O230" s="1">
        <f t="shared" si="13"/>
        <v>2032</v>
      </c>
      <c r="P230" s="1">
        <f t="shared" si="13"/>
        <v>2033</v>
      </c>
      <c r="Q230" s="1">
        <f t="shared" si="13"/>
        <v>2034</v>
      </c>
      <c r="R230" s="1">
        <f t="shared" si="13"/>
        <v>2035</v>
      </c>
      <c r="S230" s="1">
        <f t="shared" si="13"/>
        <v>2036</v>
      </c>
      <c r="T230" s="1">
        <f t="shared" si="13"/>
        <v>2037</v>
      </c>
      <c r="U230" s="1">
        <f t="shared" si="13"/>
        <v>2038</v>
      </c>
      <c r="V230" s="1">
        <f t="shared" si="13"/>
        <v>2039</v>
      </c>
      <c r="W230" s="1">
        <f t="shared" si="13"/>
        <v>2040</v>
      </c>
      <c r="X230" s="1">
        <f t="shared" si="13"/>
        <v>2041</v>
      </c>
      <c r="Y230" s="1">
        <f t="shared" si="13"/>
        <v>2042</v>
      </c>
      <c r="Z230" s="1">
        <f t="shared" si="13"/>
        <v>2043</v>
      </c>
      <c r="AA230" s="1">
        <f t="shared" si="13"/>
        <v>2044</v>
      </c>
      <c r="AB230" s="1">
        <f t="shared" si="13"/>
        <v>2045</v>
      </c>
      <c r="AC230" s="1">
        <f t="shared" si="13"/>
        <v>2046</v>
      </c>
      <c r="AD230" s="1">
        <f t="shared" si="13"/>
        <v>2047</v>
      </c>
      <c r="AE230" s="1">
        <f t="shared" si="13"/>
        <v>2048</v>
      </c>
      <c r="AF230" s="1">
        <f t="shared" si="13"/>
        <v>2049</v>
      </c>
      <c r="AG230" s="1">
        <f t="shared" si="13"/>
        <v>2050</v>
      </c>
    </row>
    <row r="231" spans="1:33" x14ac:dyDescent="0.25">
      <c r="A231" s="3" t="s">
        <v>11</v>
      </c>
      <c r="C231" s="16">
        <v>0.48123225496071226</v>
      </c>
      <c r="D231" s="16">
        <v>0.44112670147477356</v>
      </c>
      <c r="E231" s="16">
        <v>0.41110835901938109</v>
      </c>
      <c r="F231" s="16">
        <v>0.37977240739443974</v>
      </c>
      <c r="G231" s="16">
        <v>0.34970091426537325</v>
      </c>
      <c r="H231" s="16">
        <v>0.33393155629188714</v>
      </c>
      <c r="I231" s="16">
        <v>0.31387244210394438</v>
      </c>
      <c r="J231" s="16">
        <v>0.2817454503690735</v>
      </c>
      <c r="K231" s="16">
        <v>0.25194404531194947</v>
      </c>
      <c r="L231" s="16">
        <v>0.2323277496751093</v>
      </c>
      <c r="M231" s="16">
        <v>0.18968037135799382</v>
      </c>
      <c r="N231" s="16">
        <v>0.14682613693666696</v>
      </c>
      <c r="O231" s="16">
        <v>0.1193138343510976</v>
      </c>
      <c r="P231" s="16">
        <v>0.10085430467064166</v>
      </c>
      <c r="Q231" s="16">
        <v>8.8115957078900464E-2</v>
      </c>
      <c r="R231" s="16">
        <v>7.4210891522542774E-2</v>
      </c>
      <c r="S231" s="16">
        <v>6.9452190713443759E-2</v>
      </c>
      <c r="T231" s="16">
        <v>6.6854926351428812E-2</v>
      </c>
      <c r="U231" s="16">
        <v>6.3042319752285927E-2</v>
      </c>
      <c r="V231" s="16">
        <v>5.9130011773846053E-2</v>
      </c>
      <c r="W231" s="16">
        <v>5.6553851819194777E-2</v>
      </c>
      <c r="X231" s="16">
        <v>5.620551506598389E-2</v>
      </c>
      <c r="Y231" s="16">
        <v>5.1456863942576168E-2</v>
      </c>
      <c r="Z231" s="16">
        <v>4.8991022040679066E-2</v>
      </c>
      <c r="AA231" s="16">
        <v>4.7917630388508228E-2</v>
      </c>
      <c r="AB231" s="16">
        <v>4.4652380485051546E-2</v>
      </c>
      <c r="AC231" s="16">
        <v>4.2613492521340696E-2</v>
      </c>
      <c r="AD231" s="16">
        <v>4.1669487624192286E-2</v>
      </c>
      <c r="AE231" s="16">
        <v>4.2443322962465869E-2</v>
      </c>
      <c r="AF231" s="16">
        <v>4.1799808735366824E-2</v>
      </c>
      <c r="AG231" s="16">
        <v>4.0331882375251156E-2</v>
      </c>
    </row>
    <row r="233" spans="1:33" x14ac:dyDescent="0.25">
      <c r="A233" s="1" t="s">
        <v>1</v>
      </c>
      <c r="B233" s="1"/>
      <c r="C233" s="10">
        <f>C230</f>
        <v>2020</v>
      </c>
      <c r="D233" s="10">
        <f t="shared" ref="D233:AG233" si="14">D230</f>
        <v>2021</v>
      </c>
      <c r="E233" s="10">
        <f t="shared" si="14"/>
        <v>2022</v>
      </c>
      <c r="F233" s="10">
        <f t="shared" si="14"/>
        <v>2023</v>
      </c>
      <c r="G233" s="10">
        <f t="shared" si="14"/>
        <v>2024</v>
      </c>
      <c r="H233" s="10">
        <f t="shared" si="14"/>
        <v>2025</v>
      </c>
      <c r="I233" s="10">
        <f t="shared" si="14"/>
        <v>2026</v>
      </c>
      <c r="J233" s="10">
        <f t="shared" si="14"/>
        <v>2027</v>
      </c>
      <c r="K233" s="10">
        <f t="shared" si="14"/>
        <v>2028</v>
      </c>
      <c r="L233" s="10">
        <f t="shared" si="14"/>
        <v>2029</v>
      </c>
      <c r="M233" s="10">
        <f t="shared" si="14"/>
        <v>2030</v>
      </c>
      <c r="N233" s="10">
        <f t="shared" si="14"/>
        <v>2031</v>
      </c>
      <c r="O233" s="10">
        <f t="shared" si="14"/>
        <v>2032</v>
      </c>
      <c r="P233" s="10">
        <f t="shared" si="14"/>
        <v>2033</v>
      </c>
      <c r="Q233" s="10">
        <f t="shared" si="14"/>
        <v>2034</v>
      </c>
      <c r="R233" s="10">
        <f t="shared" si="14"/>
        <v>2035</v>
      </c>
      <c r="S233" s="10">
        <f t="shared" si="14"/>
        <v>2036</v>
      </c>
      <c r="T233" s="10">
        <f t="shared" si="14"/>
        <v>2037</v>
      </c>
      <c r="U233" s="10">
        <f t="shared" si="14"/>
        <v>2038</v>
      </c>
      <c r="V233" s="10">
        <f t="shared" si="14"/>
        <v>2039</v>
      </c>
      <c r="W233" s="10">
        <f t="shared" si="14"/>
        <v>2040</v>
      </c>
      <c r="X233" s="10">
        <f t="shared" si="14"/>
        <v>2041</v>
      </c>
      <c r="Y233" s="10">
        <f t="shared" si="14"/>
        <v>2042</v>
      </c>
      <c r="Z233" s="10">
        <f t="shared" si="14"/>
        <v>2043</v>
      </c>
      <c r="AA233" s="10">
        <f t="shared" si="14"/>
        <v>2044</v>
      </c>
      <c r="AB233" s="10">
        <f t="shared" si="14"/>
        <v>2045</v>
      </c>
      <c r="AC233" s="10">
        <f t="shared" si="14"/>
        <v>2046</v>
      </c>
      <c r="AD233" s="10">
        <f t="shared" si="14"/>
        <v>2047</v>
      </c>
      <c r="AE233" s="10">
        <f t="shared" si="14"/>
        <v>2048</v>
      </c>
      <c r="AF233" s="10">
        <f t="shared" si="14"/>
        <v>2049</v>
      </c>
      <c r="AG233" s="10">
        <f t="shared" si="14"/>
        <v>2050</v>
      </c>
    </row>
    <row r="234" spans="1:33" x14ac:dyDescent="0.25">
      <c r="A234" s="3" t="s">
        <v>11</v>
      </c>
      <c r="C234" s="16">
        <v>-0.21524548306091978</v>
      </c>
      <c r="D234" s="16">
        <v>-0.24487511317963212</v>
      </c>
      <c r="E234" s="16">
        <v>-0.26682934867509128</v>
      </c>
      <c r="F234" s="16">
        <v>-0.28996300876107273</v>
      </c>
      <c r="G234" s="16">
        <v>-0.31272628951392606</v>
      </c>
      <c r="H234" s="16">
        <v>-0.32012407507738622</v>
      </c>
      <c r="I234" s="16">
        <v>-0.32996885606959303</v>
      </c>
      <c r="J234" s="16">
        <v>-0.35744605077655722</v>
      </c>
      <c r="K234" s="16">
        <v>-0.38077172135948345</v>
      </c>
      <c r="L234" s="16">
        <v>-0.39472150898676805</v>
      </c>
      <c r="M234" s="16">
        <v>-0.42876659279616119</v>
      </c>
      <c r="N234" s="16">
        <v>-0.46903732762897959</v>
      </c>
      <c r="O234" s="16">
        <v>-0.4903553575506901</v>
      </c>
      <c r="P234" s="16">
        <v>-0.50480159212261988</v>
      </c>
      <c r="Q234" s="16">
        <v>-0.51141241139723026</v>
      </c>
      <c r="R234" s="16">
        <v>-0.51840186551423473</v>
      </c>
      <c r="S234" s="16">
        <v>-0.51623753264928041</v>
      </c>
      <c r="T234" s="16">
        <v>-0.51080063665202768</v>
      </c>
      <c r="U234" s="16">
        <v>-0.5087261034655044</v>
      </c>
      <c r="V234" s="16">
        <v>-0.50798121083067016</v>
      </c>
      <c r="W234" s="16">
        <v>-0.50739480316148033</v>
      </c>
      <c r="X234" s="16">
        <v>-0.50857787523108478</v>
      </c>
      <c r="Y234" s="16">
        <v>-0.51257953970148917</v>
      </c>
      <c r="Z234" s="16">
        <v>-0.51407518142317898</v>
      </c>
      <c r="AA234" s="16">
        <v>-0.51336868395237012</v>
      </c>
      <c r="AB234" s="16">
        <v>-0.51525461949016882</v>
      </c>
      <c r="AC234" s="16">
        <v>-0.51556628082650424</v>
      </c>
      <c r="AD234" s="16">
        <v>-0.5150369863242259</v>
      </c>
      <c r="AE234" s="16">
        <v>-0.51345988468161485</v>
      </c>
      <c r="AF234" s="16">
        <v>-0.51280387883660761</v>
      </c>
      <c r="AG234" s="16">
        <v>-0.51253939709017027</v>
      </c>
    </row>
    <row r="251" spans="1:33" ht="18.75" x14ac:dyDescent="0.3">
      <c r="A251" s="6" t="s">
        <v>72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4">
        <v>0</v>
      </c>
    </row>
    <row r="252" spans="1:33" x14ac:dyDescent="0.25">
      <c r="A252" s="1" t="s">
        <v>18</v>
      </c>
      <c r="B252" s="1"/>
      <c r="C252" s="1">
        <f>C230</f>
        <v>2020</v>
      </c>
      <c r="D252" s="1">
        <f t="shared" ref="D252:AG252" si="15">D230</f>
        <v>2021</v>
      </c>
      <c r="E252" s="1">
        <f t="shared" si="15"/>
        <v>2022</v>
      </c>
      <c r="F252" s="1">
        <f t="shared" si="15"/>
        <v>2023</v>
      </c>
      <c r="G252" s="1">
        <f t="shared" si="15"/>
        <v>2024</v>
      </c>
      <c r="H252" s="1">
        <f t="shared" si="15"/>
        <v>2025</v>
      </c>
      <c r="I252" s="1">
        <f t="shared" si="15"/>
        <v>2026</v>
      </c>
      <c r="J252" s="1">
        <f t="shared" si="15"/>
        <v>2027</v>
      </c>
      <c r="K252" s="1">
        <f t="shared" si="15"/>
        <v>2028</v>
      </c>
      <c r="L252" s="1">
        <f t="shared" si="15"/>
        <v>2029</v>
      </c>
      <c r="M252" s="1">
        <f t="shared" si="15"/>
        <v>2030</v>
      </c>
      <c r="N252" s="1">
        <f t="shared" si="15"/>
        <v>2031</v>
      </c>
      <c r="O252" s="1">
        <f t="shared" si="15"/>
        <v>2032</v>
      </c>
      <c r="P252" s="1">
        <f t="shared" si="15"/>
        <v>2033</v>
      </c>
      <c r="Q252" s="1">
        <f t="shared" si="15"/>
        <v>2034</v>
      </c>
      <c r="R252" s="1">
        <f t="shared" si="15"/>
        <v>2035</v>
      </c>
      <c r="S252" s="1">
        <f t="shared" si="15"/>
        <v>2036</v>
      </c>
      <c r="T252" s="1">
        <f t="shared" si="15"/>
        <v>2037</v>
      </c>
      <c r="U252" s="1">
        <f t="shared" si="15"/>
        <v>2038</v>
      </c>
      <c r="V252" s="1">
        <f t="shared" si="15"/>
        <v>2039</v>
      </c>
      <c r="W252" s="1">
        <f t="shared" si="15"/>
        <v>2040</v>
      </c>
      <c r="X252" s="1">
        <f t="shared" si="15"/>
        <v>2041</v>
      </c>
      <c r="Y252" s="1">
        <f t="shared" si="15"/>
        <v>2042</v>
      </c>
      <c r="Z252" s="1">
        <f t="shared" si="15"/>
        <v>2043</v>
      </c>
      <c r="AA252" s="1">
        <f t="shared" si="15"/>
        <v>2044</v>
      </c>
      <c r="AB252" s="1">
        <f t="shared" si="15"/>
        <v>2045</v>
      </c>
      <c r="AC252" s="1">
        <f t="shared" si="15"/>
        <v>2046</v>
      </c>
      <c r="AD252" s="1">
        <f t="shared" si="15"/>
        <v>2047</v>
      </c>
      <c r="AE252" s="1">
        <f t="shared" si="15"/>
        <v>2048</v>
      </c>
      <c r="AF252" s="1">
        <f t="shared" si="15"/>
        <v>2049</v>
      </c>
      <c r="AG252" s="1">
        <f t="shared" si="15"/>
        <v>2050</v>
      </c>
    </row>
    <row r="253" spans="1:33" x14ac:dyDescent="0.25">
      <c r="A253" s="3" t="s">
        <v>7</v>
      </c>
      <c r="B253" s="3" t="s">
        <v>30</v>
      </c>
      <c r="C253" s="9">
        <v>6803.9384675813471</v>
      </c>
      <c r="D253" s="9">
        <v>7517.9756931419688</v>
      </c>
      <c r="E253" s="9">
        <v>6880.1652954309429</v>
      </c>
      <c r="F253" s="9">
        <v>8163.9259051526369</v>
      </c>
      <c r="G253" s="9">
        <v>7143.9679916419263</v>
      </c>
      <c r="H253" s="9">
        <v>7164.7005531304694</v>
      </c>
      <c r="I253" s="9">
        <v>7187.8065754980817</v>
      </c>
      <c r="J253" s="9">
        <v>7284.5058767984974</v>
      </c>
      <c r="K253" s="9">
        <v>7511.8459213720762</v>
      </c>
      <c r="L253" s="9">
        <v>7668.6873374898596</v>
      </c>
      <c r="M253" s="9">
        <v>8446.942894581447</v>
      </c>
      <c r="N253" s="9">
        <v>9724.9129981582064</v>
      </c>
      <c r="O253" s="9">
        <v>9609.3038459358722</v>
      </c>
      <c r="P253" s="9">
        <v>9115.0520189786112</v>
      </c>
      <c r="Q253" s="9">
        <v>9918.0247634260959</v>
      </c>
      <c r="R253" s="9">
        <v>10377.668157778357</v>
      </c>
      <c r="S253" s="9">
        <v>10723.686907645289</v>
      </c>
      <c r="T253" s="9">
        <v>10665.460707072547</v>
      </c>
      <c r="U253" s="9">
        <v>11446.916875194194</v>
      </c>
      <c r="V253" s="9">
        <v>11723.299204917128</v>
      </c>
      <c r="W253" s="9">
        <v>11849.901674021634</v>
      </c>
      <c r="X253" s="9">
        <v>11826.596490959793</v>
      </c>
      <c r="Y253" s="9">
        <v>12422.158091780484</v>
      </c>
      <c r="Z253" s="9">
        <v>12525.25399197347</v>
      </c>
      <c r="AA253" s="9">
        <v>12199.500702960057</v>
      </c>
      <c r="AB253" s="9">
        <v>12048.527181689389</v>
      </c>
      <c r="AC253" s="9">
        <v>12088.594455444547</v>
      </c>
      <c r="AD253" s="9">
        <v>11969.524003785504</v>
      </c>
      <c r="AE253" s="9">
        <v>11843.954204160755</v>
      </c>
      <c r="AF253" s="9">
        <v>11784.597569944954</v>
      </c>
      <c r="AG253" s="9">
        <v>11772.870581954208</v>
      </c>
    </row>
    <row r="254" spans="1:33" x14ac:dyDescent="0.25">
      <c r="A254" s="3" t="s">
        <v>8</v>
      </c>
      <c r="B254" s="3" t="s">
        <v>30</v>
      </c>
      <c r="C254" s="9">
        <v>2881.6837400846443</v>
      </c>
      <c r="D254" s="9">
        <v>2725.197611862076</v>
      </c>
      <c r="E254" s="9">
        <v>2769.966563938845</v>
      </c>
      <c r="F254" s="9">
        <v>2773.2039080468512</v>
      </c>
      <c r="G254" s="9">
        <v>2846.4609530865437</v>
      </c>
      <c r="H254" s="9">
        <v>2898.3216528643311</v>
      </c>
      <c r="I254" s="9">
        <v>2888.1557811260768</v>
      </c>
      <c r="J254" s="9">
        <v>2923.5647121275401</v>
      </c>
      <c r="K254" s="9">
        <v>2928.4375174381175</v>
      </c>
      <c r="L254" s="9">
        <v>3003.1923386867879</v>
      </c>
      <c r="M254" s="9">
        <v>3101.7461262457691</v>
      </c>
      <c r="N254" s="9">
        <v>3099.9544611380379</v>
      </c>
      <c r="O254" s="9">
        <v>3167.5979684733657</v>
      </c>
      <c r="P254" s="9">
        <v>3189.19141269789</v>
      </c>
      <c r="Q254" s="9">
        <v>3215.9169022759884</v>
      </c>
      <c r="R254" s="9">
        <v>3346.0276451668437</v>
      </c>
      <c r="S254" s="9">
        <v>3392.6544907127222</v>
      </c>
      <c r="T254" s="9">
        <v>3478.504282625966</v>
      </c>
      <c r="U254" s="9">
        <v>3568.7965270432237</v>
      </c>
      <c r="V254" s="9">
        <v>3684.9914139449852</v>
      </c>
      <c r="W254" s="9">
        <v>3736.994166320902</v>
      </c>
      <c r="X254" s="9">
        <v>3782.7105092510415</v>
      </c>
      <c r="Y254" s="9">
        <v>3844.1990057532257</v>
      </c>
      <c r="Z254" s="9">
        <v>3887.7048605951086</v>
      </c>
      <c r="AA254" s="9">
        <v>3911.5809792242499</v>
      </c>
      <c r="AB254" s="9">
        <v>3989.7755795287667</v>
      </c>
      <c r="AC254" s="9">
        <v>4009.0791143390506</v>
      </c>
      <c r="AD254" s="9">
        <v>4042.0387910509394</v>
      </c>
      <c r="AE254" s="9">
        <v>4056.8745470163121</v>
      </c>
      <c r="AF254" s="9">
        <v>4097.6192507300848</v>
      </c>
      <c r="AG254" s="9">
        <v>4157.3210693369883</v>
      </c>
    </row>
    <row r="255" spans="1:33" x14ac:dyDescent="0.25">
      <c r="A255" s="3" t="s">
        <v>9</v>
      </c>
      <c r="B255" s="3" t="s">
        <v>30</v>
      </c>
      <c r="C255" s="9">
        <v>3386.4667281787492</v>
      </c>
      <c r="D255" s="9">
        <v>3674.8399129559389</v>
      </c>
      <c r="E255" s="9">
        <v>3605.2807377257882</v>
      </c>
      <c r="F255" s="9">
        <v>3560.3831956379095</v>
      </c>
      <c r="G255" s="9">
        <v>3421.7633933386364</v>
      </c>
      <c r="H255" s="9">
        <v>3322.2976854869999</v>
      </c>
      <c r="I255" s="9">
        <v>3179.7387938718794</v>
      </c>
      <c r="J255" s="9">
        <v>3242.3593279885754</v>
      </c>
      <c r="K255" s="9">
        <v>3225.2117821187576</v>
      </c>
      <c r="L255" s="9">
        <v>3247.8198525049697</v>
      </c>
      <c r="M255" s="9">
        <v>3139.7330747052119</v>
      </c>
      <c r="N255" s="9">
        <v>3102.9830135379698</v>
      </c>
      <c r="O255" s="9">
        <v>3284.4955186979996</v>
      </c>
      <c r="P255" s="9">
        <v>3456.6053056361206</v>
      </c>
      <c r="Q255" s="9">
        <v>3398.2932462074232</v>
      </c>
      <c r="R255" s="9">
        <v>3246.0827187142422</v>
      </c>
      <c r="S255" s="9">
        <v>3164.9466285263334</v>
      </c>
      <c r="T255" s="9">
        <v>3135.3090571368784</v>
      </c>
      <c r="U255" s="9">
        <v>3054.0192840690611</v>
      </c>
      <c r="V255" s="9">
        <v>2996.3852604538183</v>
      </c>
      <c r="W255" s="9">
        <v>2896.8234440352421</v>
      </c>
      <c r="X255" s="9">
        <v>2882.2327526223035</v>
      </c>
      <c r="Y255" s="9">
        <v>2661.8720783983031</v>
      </c>
      <c r="Z255" s="9">
        <v>2569.7807811834855</v>
      </c>
      <c r="AA255" s="9">
        <v>2503.8228682101517</v>
      </c>
      <c r="AB255" s="9">
        <v>2482.6261599070913</v>
      </c>
      <c r="AC255" s="9">
        <v>2427.9187863571819</v>
      </c>
      <c r="AD255" s="9">
        <v>2445.228634366697</v>
      </c>
      <c r="AE255" s="9">
        <v>2527.8461465563937</v>
      </c>
      <c r="AF255" s="9">
        <v>2605.8320387523331</v>
      </c>
      <c r="AG255" s="9">
        <v>2670.5207483422118</v>
      </c>
    </row>
    <row r="256" spans="1:33" x14ac:dyDescent="0.25">
      <c r="A256" s="3" t="s">
        <v>10</v>
      </c>
      <c r="B256" s="3" t="s">
        <v>30</v>
      </c>
      <c r="C256" s="9">
        <v>758.10800000000017</v>
      </c>
      <c r="D256" s="9">
        <v>188.34399999999999</v>
      </c>
      <c r="E256" s="9">
        <v>0</v>
      </c>
      <c r="F256" s="9">
        <v>81</v>
      </c>
      <c r="G256" s="9">
        <v>0</v>
      </c>
      <c r="H256" s="9">
        <v>0</v>
      </c>
      <c r="I256" s="9">
        <v>52</v>
      </c>
      <c r="J256" s="9">
        <v>35.299999999999997</v>
      </c>
      <c r="K256" s="9">
        <v>61.115200000000002</v>
      </c>
      <c r="L256" s="9">
        <v>9.1152000000000015</v>
      </c>
      <c r="M256" s="9">
        <v>14.273999999999999</v>
      </c>
      <c r="N256" s="9">
        <v>113.86</v>
      </c>
      <c r="O256" s="9">
        <v>45.519999999999996</v>
      </c>
      <c r="P256" s="9">
        <v>81.724999999999994</v>
      </c>
      <c r="Q256" s="9">
        <v>37.425000000000004</v>
      </c>
      <c r="R256" s="9">
        <v>36.856999999999999</v>
      </c>
      <c r="S256" s="9">
        <v>0.41200000000000003</v>
      </c>
      <c r="T256" s="9">
        <v>0</v>
      </c>
      <c r="U256" s="9">
        <v>0</v>
      </c>
      <c r="V256" s="9">
        <v>14.905000000000001</v>
      </c>
      <c r="W256" s="9">
        <v>0.82799999999999996</v>
      </c>
      <c r="X256" s="9">
        <v>0.82799999999999996</v>
      </c>
      <c r="Y256" s="9">
        <v>1.89</v>
      </c>
      <c r="Z256" s="9">
        <v>0.91999999999999993</v>
      </c>
      <c r="AA256" s="9">
        <v>0</v>
      </c>
      <c r="AB256" s="9">
        <v>0.45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</row>
    <row r="258" spans="1:33" x14ac:dyDescent="0.25">
      <c r="A258" s="1" t="s">
        <v>19</v>
      </c>
      <c r="B258" s="1"/>
      <c r="C258" s="1">
        <f>C252</f>
        <v>2020</v>
      </c>
      <c r="D258" s="1">
        <f t="shared" ref="D258:AG258" si="16">D252</f>
        <v>2021</v>
      </c>
      <c r="E258" s="1">
        <f t="shared" si="16"/>
        <v>2022</v>
      </c>
      <c r="F258" s="1">
        <f t="shared" si="16"/>
        <v>2023</v>
      </c>
      <c r="G258" s="1">
        <f t="shared" si="16"/>
        <v>2024</v>
      </c>
      <c r="H258" s="1">
        <f t="shared" si="16"/>
        <v>2025</v>
      </c>
      <c r="I258" s="1">
        <f t="shared" si="16"/>
        <v>2026</v>
      </c>
      <c r="J258" s="1">
        <f t="shared" si="16"/>
        <v>2027</v>
      </c>
      <c r="K258" s="1">
        <f t="shared" si="16"/>
        <v>2028</v>
      </c>
      <c r="L258" s="1">
        <f t="shared" si="16"/>
        <v>2029</v>
      </c>
      <c r="M258" s="1">
        <f t="shared" si="16"/>
        <v>2030</v>
      </c>
      <c r="N258" s="1">
        <f t="shared" si="16"/>
        <v>2031</v>
      </c>
      <c r="O258" s="1">
        <f t="shared" si="16"/>
        <v>2032</v>
      </c>
      <c r="P258" s="1">
        <f t="shared" si="16"/>
        <v>2033</v>
      </c>
      <c r="Q258" s="1">
        <f t="shared" si="16"/>
        <v>2034</v>
      </c>
      <c r="R258" s="1">
        <f t="shared" si="16"/>
        <v>2035</v>
      </c>
      <c r="S258" s="1">
        <f t="shared" si="16"/>
        <v>2036</v>
      </c>
      <c r="T258" s="1">
        <f t="shared" si="16"/>
        <v>2037</v>
      </c>
      <c r="U258" s="1">
        <f t="shared" si="16"/>
        <v>2038</v>
      </c>
      <c r="V258" s="1">
        <f t="shared" si="16"/>
        <v>2039</v>
      </c>
      <c r="W258" s="1">
        <f t="shared" si="16"/>
        <v>2040</v>
      </c>
      <c r="X258" s="1">
        <f t="shared" si="16"/>
        <v>2041</v>
      </c>
      <c r="Y258" s="1">
        <f t="shared" si="16"/>
        <v>2042</v>
      </c>
      <c r="Z258" s="1">
        <f t="shared" si="16"/>
        <v>2043</v>
      </c>
      <c r="AA258" s="1">
        <f t="shared" si="16"/>
        <v>2044</v>
      </c>
      <c r="AB258" s="1">
        <f t="shared" si="16"/>
        <v>2045</v>
      </c>
      <c r="AC258" s="1">
        <f t="shared" si="16"/>
        <v>2046</v>
      </c>
      <c r="AD258" s="1">
        <f t="shared" si="16"/>
        <v>2047</v>
      </c>
      <c r="AE258" s="1">
        <f t="shared" si="16"/>
        <v>2048</v>
      </c>
      <c r="AF258" s="1">
        <f t="shared" si="16"/>
        <v>2049</v>
      </c>
      <c r="AG258" s="1">
        <f t="shared" si="16"/>
        <v>2050</v>
      </c>
    </row>
    <row r="259" spans="1:33" x14ac:dyDescent="0.25">
      <c r="A259" s="3" t="str">
        <f>A253</f>
        <v>Capex</v>
      </c>
      <c r="B259" s="3" t="s">
        <v>30</v>
      </c>
      <c r="C259" s="9">
        <v>3289.3538239925842</v>
      </c>
      <c r="D259" s="9">
        <v>2494.0764447573711</v>
      </c>
      <c r="E259" s="9">
        <v>1922.0599052596344</v>
      </c>
      <c r="F259" s="9">
        <v>3316.144186083262</v>
      </c>
      <c r="G259" s="9">
        <v>2437.3823456923283</v>
      </c>
      <c r="H259" s="9">
        <v>2630.1760315295724</v>
      </c>
      <c r="I259" s="9">
        <v>2831.7655096135768</v>
      </c>
      <c r="J259" s="9">
        <v>3063.0172643663782</v>
      </c>
      <c r="K259" s="9">
        <v>3380.191303028424</v>
      </c>
      <c r="L259" s="9">
        <v>3633.1187294596548</v>
      </c>
      <c r="M259" s="9">
        <v>4597.2029812884102</v>
      </c>
      <c r="N259" s="9">
        <v>6005.6392522860351</v>
      </c>
      <c r="O259" s="9">
        <v>5927.7564940799266</v>
      </c>
      <c r="P259" s="9">
        <v>5388.5568641628115</v>
      </c>
      <c r="Q259" s="9">
        <v>5832.5187508850659</v>
      </c>
      <c r="R259" s="9">
        <v>6026.6656832263452</v>
      </c>
      <c r="S259" s="9">
        <v>7077.0590960785066</v>
      </c>
      <c r="T259" s="9">
        <v>7384.9352755484806</v>
      </c>
      <c r="U259" s="9">
        <v>8238.3537446959963</v>
      </c>
      <c r="V259" s="9">
        <v>8677.9558306491381</v>
      </c>
      <c r="W259" s="9">
        <v>8652.5283706783048</v>
      </c>
      <c r="X259" s="9">
        <v>8800.0039376933928</v>
      </c>
      <c r="Y259" s="9">
        <v>9379.6066801520938</v>
      </c>
      <c r="Z259" s="9">
        <v>9981.1182756465751</v>
      </c>
      <c r="AA259" s="9">
        <v>8990.922117115013</v>
      </c>
      <c r="AB259" s="9">
        <v>9563.1089374869298</v>
      </c>
      <c r="AC259" s="9">
        <v>9536.2521933313292</v>
      </c>
      <c r="AD259" s="9">
        <v>9392.5771021199744</v>
      </c>
      <c r="AE259" s="9">
        <v>9331.4401456906126</v>
      </c>
      <c r="AF259" s="9">
        <v>8894.3112438002318</v>
      </c>
      <c r="AG259" s="9">
        <v>9230.3153167706369</v>
      </c>
    </row>
    <row r="260" spans="1:33" x14ac:dyDescent="0.25">
      <c r="A260" s="3" t="str">
        <f>A254</f>
        <v>Opex</v>
      </c>
      <c r="B260" s="3" t="s">
        <v>30</v>
      </c>
      <c r="C260" s="9">
        <v>-329.69788596457556</v>
      </c>
      <c r="D260" s="9">
        <v>-428.65294953860985</v>
      </c>
      <c r="E260" s="9">
        <v>-378.76921517438814</v>
      </c>
      <c r="F260" s="9">
        <v>-372.94842030454856</v>
      </c>
      <c r="G260" s="9">
        <v>-281.0954185976766</v>
      </c>
      <c r="H260" s="9">
        <v>-214.26711001866079</v>
      </c>
      <c r="I260" s="9">
        <v>-218.43256243525502</v>
      </c>
      <c r="J260" s="9">
        <v>-189.98145589392516</v>
      </c>
      <c r="K260" s="9">
        <v>-184.31708362253221</v>
      </c>
      <c r="L260" s="9">
        <v>-95.767867650733933</v>
      </c>
      <c r="M260" s="9">
        <v>8.8807242364373451</v>
      </c>
      <c r="N260" s="9">
        <v>2.148220801223033</v>
      </c>
      <c r="O260" s="9">
        <v>108.73979817709869</v>
      </c>
      <c r="P260" s="9">
        <v>167.61844668369304</v>
      </c>
      <c r="Q260" s="9">
        <v>222.79033591043753</v>
      </c>
      <c r="R260" s="9">
        <v>367.02863081429132</v>
      </c>
      <c r="S260" s="9">
        <v>439.59490173691984</v>
      </c>
      <c r="T260" s="9">
        <v>540.53146332111191</v>
      </c>
      <c r="U260" s="9">
        <v>655.60810932791264</v>
      </c>
      <c r="V260" s="9">
        <v>799.97319317673009</v>
      </c>
      <c r="W260" s="9">
        <v>832.55944858733574</v>
      </c>
      <c r="X260" s="9">
        <v>866.2751485830122</v>
      </c>
      <c r="Y260" s="9">
        <v>918.77760245571881</v>
      </c>
      <c r="Z260" s="9">
        <v>940.97995604862172</v>
      </c>
      <c r="AA260" s="9">
        <v>933.65865814148174</v>
      </c>
      <c r="AB260" s="9">
        <v>978.9836535857753</v>
      </c>
      <c r="AC260" s="9">
        <v>994.7406547198234</v>
      </c>
      <c r="AD260" s="9">
        <v>1009.842967232591</v>
      </c>
      <c r="AE260" s="9">
        <v>1012.8950367024913</v>
      </c>
      <c r="AF260" s="9">
        <v>1031.5560571006354</v>
      </c>
      <c r="AG260" s="9">
        <v>1085.4143474104981</v>
      </c>
    </row>
    <row r="261" spans="1:33" x14ac:dyDescent="0.25">
      <c r="A261" s="3" t="str">
        <f>A255</f>
        <v>Fuel Cost</v>
      </c>
      <c r="B261" s="3" t="s">
        <v>30</v>
      </c>
      <c r="C261" s="9">
        <v>8.7342702521823412</v>
      </c>
      <c r="D261" s="9">
        <v>342.6369228551398</v>
      </c>
      <c r="E261" s="9">
        <v>330.92139370662244</v>
      </c>
      <c r="F261" s="9">
        <v>358.93174687788496</v>
      </c>
      <c r="G261" s="9">
        <v>249.94720118372834</v>
      </c>
      <c r="H261" s="9">
        <v>135.81016703304113</v>
      </c>
      <c r="I261" s="9">
        <v>88.980217758832168</v>
      </c>
      <c r="J261" s="9">
        <v>174.17394780421864</v>
      </c>
      <c r="K261" s="9">
        <v>145.27538460060214</v>
      </c>
      <c r="L261" s="9">
        <v>139.22995837865255</v>
      </c>
      <c r="M261" s="9">
        <v>106.3662346047804</v>
      </c>
      <c r="N261" s="9">
        <v>11.807410614160744</v>
      </c>
      <c r="O261" s="9">
        <v>128.65838853548803</v>
      </c>
      <c r="P261" s="9">
        <v>249.91699037054468</v>
      </c>
      <c r="Q261" s="9">
        <v>204.02252351145353</v>
      </c>
      <c r="R261" s="9">
        <v>14.37763025245431</v>
      </c>
      <c r="S261" s="9">
        <v>-124.13327907548455</v>
      </c>
      <c r="T261" s="9">
        <v>-277.35767567684888</v>
      </c>
      <c r="U261" s="9">
        <v>-441.54644437666684</v>
      </c>
      <c r="V261" s="9">
        <v>-620.50290692963608</v>
      </c>
      <c r="W261" s="9">
        <v>-796.37711491966729</v>
      </c>
      <c r="X261" s="9">
        <v>-847.49875406821138</v>
      </c>
      <c r="Y261" s="9">
        <v>-1085.1389598240303</v>
      </c>
      <c r="Z261" s="9">
        <v>-1288.7367329638173</v>
      </c>
      <c r="AA261" s="9">
        <v>-1393.393211043121</v>
      </c>
      <c r="AB261" s="9">
        <v>-1473.6682004507575</v>
      </c>
      <c r="AC261" s="9">
        <v>-1579.4799697461517</v>
      </c>
      <c r="AD261" s="9">
        <v>-1620.615260952788</v>
      </c>
      <c r="AE261" s="9">
        <v>-1631.750371306091</v>
      </c>
      <c r="AF261" s="9">
        <v>-1643.978734079878</v>
      </c>
      <c r="AG261" s="9">
        <v>-1607.9584744536978</v>
      </c>
    </row>
    <row r="262" spans="1:33" x14ac:dyDescent="0.25">
      <c r="A262" s="3" t="str">
        <f>A256</f>
        <v>Retirement Cost</v>
      </c>
      <c r="B262" s="3" t="s">
        <v>30</v>
      </c>
      <c r="C262" s="9">
        <v>604.77800000000013</v>
      </c>
      <c r="D262" s="9">
        <v>153.328</v>
      </c>
      <c r="E262" s="9">
        <v>-4.74</v>
      </c>
      <c r="F262" s="9">
        <v>81</v>
      </c>
      <c r="G262" s="9">
        <v>-8.4239999999999995</v>
      </c>
      <c r="H262" s="9">
        <v>-8.2080000000000002</v>
      </c>
      <c r="I262" s="9">
        <v>52</v>
      </c>
      <c r="J262" s="9">
        <v>35.299999999999997</v>
      </c>
      <c r="K262" s="9">
        <v>52</v>
      </c>
      <c r="L262" s="9">
        <v>0</v>
      </c>
      <c r="M262" s="9">
        <v>14.273999999999999</v>
      </c>
      <c r="N262" s="9">
        <v>113.86</v>
      </c>
      <c r="O262" s="9">
        <v>5.0959999999999965</v>
      </c>
      <c r="P262" s="9">
        <v>48.939999999999991</v>
      </c>
      <c r="Q262" s="9">
        <v>7.0400000000000027</v>
      </c>
      <c r="R262" s="9">
        <v>6.82</v>
      </c>
      <c r="S262" s="9">
        <v>-32</v>
      </c>
      <c r="T262" s="9">
        <v>-32</v>
      </c>
      <c r="U262" s="9">
        <v>-32</v>
      </c>
      <c r="V262" s="9">
        <v>-17.094999999999999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</row>
    <row r="281" spans="1:33" ht="18.75" x14ac:dyDescent="0.3">
      <c r="A281" s="6" t="s">
        <v>73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4">
        <v>0</v>
      </c>
    </row>
    <row r="282" spans="1:33" ht="34.5" customHeight="1" x14ac:dyDescent="0.25">
      <c r="A282" s="19" t="s">
        <v>16</v>
      </c>
      <c r="B282" s="19"/>
      <c r="C282" s="9" t="s">
        <v>52</v>
      </c>
      <c r="D282" s="9" t="s">
        <v>48</v>
      </c>
    </row>
    <row r="283" spans="1:33" x14ac:dyDescent="0.25">
      <c r="A283" s="12">
        <v>0.1</v>
      </c>
      <c r="B283" s="19" t="s">
        <v>49</v>
      </c>
      <c r="C283" s="9">
        <v>109.61507469995449</v>
      </c>
      <c r="D283" s="9">
        <v>165.95986608022531</v>
      </c>
    </row>
    <row r="284" spans="1:33" x14ac:dyDescent="0.25">
      <c r="A284" s="12">
        <v>7.0000000000000007E-2</v>
      </c>
      <c r="B284" s="19" t="s">
        <v>49</v>
      </c>
      <c r="C284" s="9">
        <v>120.22317296643614</v>
      </c>
      <c r="D284" s="9">
        <v>199.44532548713241</v>
      </c>
    </row>
    <row r="285" spans="1:33" x14ac:dyDescent="0.25">
      <c r="A285" s="12">
        <v>0.03</v>
      </c>
      <c r="B285" s="19" t="s">
        <v>49</v>
      </c>
      <c r="C285" s="9">
        <v>180.78591157535146</v>
      </c>
      <c r="D285" s="9">
        <v>274.3241237903581</v>
      </c>
    </row>
    <row r="286" spans="1:33" x14ac:dyDescent="0.25">
      <c r="A286" s="12">
        <v>0</v>
      </c>
      <c r="B286" s="19" t="s">
        <v>49</v>
      </c>
      <c r="C286" s="9">
        <v>268.23769591023171</v>
      </c>
      <c r="D286" s="9">
        <v>413.8888701387022</v>
      </c>
    </row>
    <row r="287" spans="1:33" x14ac:dyDescent="0.25">
      <c r="B287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Chapter 7- Index</vt:lpstr>
      <vt:lpstr>AltReference</vt:lpstr>
      <vt:lpstr>AltCarbon</vt:lpstr>
    </vt:vector>
  </TitlesOfParts>
  <Company>Sinclair Knight Merz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Hyland, Samuel (SKM)</dc:creator>
  <cp:lastModifiedBy>Galanis, Panagiotis</cp:lastModifiedBy>
  <dcterms:created xsi:type="dcterms:W3CDTF">2015-12-10T22:12:48Z</dcterms:created>
  <dcterms:modified xsi:type="dcterms:W3CDTF">2016-08-15T06:13:08Z</dcterms:modified>
</cp:coreProperties>
</file>