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95" windowWidth="24915" windowHeight="11190" tabRatio="722" activeTab="3"/>
  </bookViews>
  <sheets>
    <sheet name="Appendices - Index" sheetId="13" r:id="rId1"/>
    <sheet name="AppendixA" sheetId="10" r:id="rId2"/>
    <sheet name="AppendixB" sheetId="14" r:id="rId3"/>
    <sheet name="AppendixC" sheetId="15" r:id="rId4"/>
  </sheets>
  <definedNames>
    <definedName name="_Ref422304167" localSheetId="1">AppendixA!$A$2</definedName>
    <definedName name="_Ref422304167" localSheetId="2">AppendixB!$A$2</definedName>
    <definedName name="_Ref422304167" localSheetId="3">AppendixC!$A$2</definedName>
    <definedName name="nametablestart" localSheetId="2">#REF!</definedName>
    <definedName name="nametablestart" localSheetId="3">#REF!</definedName>
    <definedName name="nametablestart">#REF!</definedName>
    <definedName name="TableStart" localSheetId="2">#REF!</definedName>
    <definedName name="TableStart" localSheetId="3">#REF!</definedName>
    <definedName name="TableStart">#REF!</definedName>
  </definedNames>
  <calcPr calcId="145621" calcMode="manual"/>
</workbook>
</file>

<file path=xl/calcChain.xml><?xml version="1.0" encoding="utf-8"?>
<calcChain xmlns="http://schemas.openxmlformats.org/spreadsheetml/2006/main">
  <c r="A16" i="13" l="1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C135" i="15" l="1"/>
  <c r="D107" i="15"/>
  <c r="E107" i="15" s="1"/>
  <c r="F107" i="15" s="1"/>
  <c r="G107" i="15" s="1"/>
  <c r="H107" i="15" s="1"/>
  <c r="I107" i="15" s="1"/>
  <c r="J107" i="15" s="1"/>
  <c r="K107" i="15" s="1"/>
  <c r="L107" i="15" s="1"/>
  <c r="M107" i="15" s="1"/>
  <c r="N107" i="15" s="1"/>
  <c r="O107" i="15" s="1"/>
  <c r="P107" i="15" s="1"/>
  <c r="Q107" i="15" s="1"/>
  <c r="R107" i="15" s="1"/>
  <c r="S107" i="15" s="1"/>
  <c r="T107" i="15" s="1"/>
  <c r="U107" i="15" s="1"/>
  <c r="V107" i="15" s="1"/>
  <c r="W107" i="15" s="1"/>
  <c r="X107" i="15" s="1"/>
  <c r="Y107" i="15" s="1"/>
  <c r="Z107" i="15" s="1"/>
  <c r="AA107" i="15" s="1"/>
  <c r="AB107" i="15" s="1"/>
  <c r="AC107" i="15" s="1"/>
  <c r="AD107" i="15" s="1"/>
  <c r="AE107" i="15" s="1"/>
  <c r="AF107" i="15" s="1"/>
  <c r="AG107" i="15" s="1"/>
  <c r="AH107" i="15" s="1"/>
  <c r="AI107" i="15" s="1"/>
  <c r="AJ107" i="15" s="1"/>
  <c r="AK107" i="15" s="1"/>
  <c r="AL107" i="15" s="1"/>
  <c r="AL135" i="15" s="1"/>
  <c r="AG135" i="15" l="1"/>
  <c r="I135" i="15"/>
  <c r="N135" i="15"/>
  <c r="AK135" i="15"/>
  <c r="AC135" i="15"/>
  <c r="U135" i="15"/>
  <c r="M135" i="15"/>
  <c r="E135" i="15"/>
  <c r="Y135" i="15"/>
  <c r="Q135" i="15"/>
  <c r="AD135" i="15"/>
  <c r="V135" i="15"/>
  <c r="F135" i="15"/>
  <c r="AH135" i="15"/>
  <c r="Z135" i="15"/>
  <c r="R135" i="15"/>
  <c r="J135" i="15"/>
  <c r="AJ135" i="15"/>
  <c r="AF135" i="15"/>
  <c r="AB135" i="15"/>
  <c r="X135" i="15"/>
  <c r="T135" i="15"/>
  <c r="P135" i="15"/>
  <c r="L135" i="15"/>
  <c r="H135" i="15"/>
  <c r="D135" i="15"/>
  <c r="AI135" i="15"/>
  <c r="AE135" i="15"/>
  <c r="AA135" i="15"/>
  <c r="W135" i="15"/>
  <c r="S135" i="15"/>
  <c r="O135" i="15"/>
  <c r="K135" i="15"/>
  <c r="G135" i="15"/>
  <c r="I54" i="15" l="1"/>
  <c r="J54" i="15" s="1"/>
  <c r="K54" i="15" s="1"/>
  <c r="L54" i="15" s="1"/>
  <c r="M54" i="15" s="1"/>
  <c r="N54" i="15" s="1"/>
  <c r="O54" i="15" s="1"/>
  <c r="P54" i="15" s="1"/>
  <c r="Q54" i="15" s="1"/>
  <c r="R54" i="15" s="1"/>
  <c r="S54" i="15" s="1"/>
  <c r="T54" i="15" s="1"/>
  <c r="U54" i="15" s="1"/>
  <c r="V54" i="15" s="1"/>
  <c r="W54" i="15" s="1"/>
  <c r="X54" i="15" s="1"/>
  <c r="Y54" i="15" s="1"/>
  <c r="Z54" i="15" s="1"/>
  <c r="AA54" i="15" s="1"/>
  <c r="AB54" i="15" s="1"/>
  <c r="AC54" i="15" s="1"/>
  <c r="AD54" i="15" s="1"/>
  <c r="AE54" i="15" s="1"/>
  <c r="AF54" i="15" s="1"/>
  <c r="AG54" i="15" s="1"/>
  <c r="AH54" i="15" s="1"/>
  <c r="AI54" i="15" s="1"/>
  <c r="AJ54" i="15" s="1"/>
  <c r="AK54" i="15" s="1"/>
  <c r="AL54" i="15" s="1"/>
  <c r="I3" i="15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AE3" i="15" s="1"/>
  <c r="AF3" i="15" s="1"/>
  <c r="AG3" i="15" s="1"/>
  <c r="AH3" i="15" s="1"/>
  <c r="AI3" i="15" s="1"/>
  <c r="AJ3" i="15" s="1"/>
  <c r="AK3" i="15" s="1"/>
  <c r="AL3" i="15" s="1"/>
  <c r="I28" i="14"/>
  <c r="J28" i="14" s="1"/>
  <c r="K28" i="14" s="1"/>
  <c r="L28" i="14" s="1"/>
  <c r="M28" i="14" s="1"/>
  <c r="N28" i="14" s="1"/>
  <c r="O28" i="14" s="1"/>
  <c r="P28" i="14" s="1"/>
  <c r="Q28" i="14" s="1"/>
  <c r="R28" i="14" s="1"/>
  <c r="S28" i="14" s="1"/>
  <c r="T28" i="14" s="1"/>
  <c r="U28" i="14" s="1"/>
  <c r="V28" i="14" s="1"/>
  <c r="W28" i="14" s="1"/>
  <c r="X28" i="14" s="1"/>
  <c r="Y28" i="14" s="1"/>
  <c r="Z28" i="14" s="1"/>
  <c r="AA28" i="14" s="1"/>
  <c r="AB28" i="14" s="1"/>
  <c r="AC28" i="14" s="1"/>
  <c r="AD28" i="14" s="1"/>
  <c r="AE28" i="14" s="1"/>
  <c r="AF28" i="14" s="1"/>
  <c r="AG28" i="14" s="1"/>
  <c r="AH28" i="14" s="1"/>
  <c r="AI28" i="14" s="1"/>
  <c r="AJ28" i="14" s="1"/>
  <c r="AK28" i="14" s="1"/>
  <c r="AL28" i="14" s="1"/>
  <c r="D3" i="14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AE3" i="14" s="1"/>
  <c r="AF3" i="14" s="1"/>
  <c r="AG3" i="14" s="1"/>
  <c r="AH3" i="14" s="1"/>
  <c r="AI3" i="14" s="1"/>
  <c r="AJ3" i="14" s="1"/>
  <c r="AK3" i="14" s="1"/>
  <c r="AL3" i="14" s="1"/>
  <c r="AC3" i="10" l="1"/>
  <c r="AD3" i="10" s="1"/>
  <c r="AE3" i="10" s="1"/>
  <c r="AF3" i="10" s="1"/>
  <c r="AG3" i="10" s="1"/>
  <c r="AH3" i="10" s="1"/>
  <c r="AI3" i="10" s="1"/>
  <c r="AJ3" i="10" s="1"/>
  <c r="AK3" i="10" s="1"/>
  <c r="AL3" i="10" s="1"/>
  <c r="D3" i="10"/>
  <c r="E3" i="10" s="1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P3" i="10" s="1"/>
  <c r="Q3" i="10" s="1"/>
  <c r="R3" i="10" s="1"/>
  <c r="S3" i="10" s="1"/>
  <c r="T3" i="10" s="1"/>
  <c r="U3" i="10" s="1"/>
  <c r="V3" i="10" s="1"/>
  <c r="W3" i="10" s="1"/>
  <c r="X3" i="10" s="1"/>
  <c r="Y3" i="10" s="1"/>
  <c r="Z3" i="10" s="1"/>
  <c r="AA3" i="10" s="1"/>
  <c r="AB3" i="10" s="1"/>
</calcChain>
</file>

<file path=xl/sharedStrings.xml><?xml version="1.0" encoding="utf-8"?>
<sst xmlns="http://schemas.openxmlformats.org/spreadsheetml/2006/main" count="138" uniqueCount="90">
  <si>
    <t>QLD</t>
  </si>
  <si>
    <t>NSW</t>
  </si>
  <si>
    <t>VIC</t>
  </si>
  <si>
    <t>TAS</t>
  </si>
  <si>
    <t>SA</t>
  </si>
  <si>
    <t>Appendices - Figures Index</t>
  </si>
  <si>
    <t>Appendix A: Modelling suite</t>
  </si>
  <si>
    <t>Appendix B: Modelling methodology</t>
  </si>
  <si>
    <t>Appendix C: Modelling inputs and assumptions</t>
  </si>
  <si>
    <t>1 KW</t>
  </si>
  <si>
    <t>5 KW</t>
  </si>
  <si>
    <t>100 KW</t>
  </si>
  <si>
    <t>Household disposable income</t>
  </si>
  <si>
    <t>$June 2014</t>
  </si>
  <si>
    <t>Direct emissions</t>
  </si>
  <si>
    <t>Indirect emissions</t>
  </si>
  <si>
    <r>
      <t>MtCO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</si>
  <si>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r>
      <t>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</si>
  <si>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3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</si>
  <si>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$/tCO</t>
    </r>
    <r>
      <rPr>
        <vertAlign val="subscript"/>
        <sz val="11"/>
        <color theme="1"/>
        <rFont val="Calibri"/>
        <family val="2"/>
        <scheme val="minor"/>
      </rPr>
      <t>2</t>
    </r>
  </si>
  <si>
    <t>GWh</t>
  </si>
  <si>
    <t>Battery storage costs</t>
  </si>
  <si>
    <t>$/GJ</t>
  </si>
  <si>
    <t>WA</t>
  </si>
  <si>
    <t>2-degrees: Gas price assumptions</t>
  </si>
  <si>
    <t>3-degrees: Gas price assumptions</t>
  </si>
  <si>
    <t>2-degrees: Coal price assumptions</t>
  </si>
  <si>
    <t>3-degrees: Coal price assumptions</t>
  </si>
  <si>
    <t>Tarong</t>
  </si>
  <si>
    <t>Eraring</t>
  </si>
  <si>
    <t>Vales Point</t>
  </si>
  <si>
    <t>MT Piper</t>
  </si>
  <si>
    <t>Bayswater&amp;Liddell</t>
  </si>
  <si>
    <t>Walerawang</t>
  </si>
  <si>
    <t>Calide</t>
  </si>
  <si>
    <t>Stanwell</t>
  </si>
  <si>
    <t>3 KW</t>
  </si>
  <si>
    <t>Small PV installed costs</t>
  </si>
  <si>
    <t>$/KW</t>
  </si>
  <si>
    <t>Figure 360:  Installed total cost assumptions for PV small scale systems</t>
  </si>
  <si>
    <t>Figure 364: Carbon price paths for alternative emissions constraints</t>
  </si>
  <si>
    <t>Figure 366: Demand projections for high and low demand sensitivities</t>
  </si>
  <si>
    <t>Figure 367: Capital cost in 2015 and 2030: comparison across studies</t>
  </si>
  <si>
    <t>Figure 368: Storage costs for the alternative reference case, levelised costs, $/kWh</t>
  </si>
  <si>
    <t>Figure 369: Gas price assumptions (2°C emissions constraint), city gate prices</t>
  </si>
  <si>
    <t>Figure 370: Gas price assumptions (weaker emissions constraint), city gate prices</t>
  </si>
  <si>
    <t>Figure 371:  Projected variable coal price for NEM black coal power stations (2°C emissions constraint), $June 2014</t>
  </si>
  <si>
    <t>Figure 372:  Projected variable coal price for NEM black coal power stations (weaker emissions constraint), $June 2014</t>
  </si>
  <si>
    <t>Carbon Price</t>
  </si>
  <si>
    <t>Demand sensitivities</t>
  </si>
  <si>
    <t>Reference case</t>
  </si>
  <si>
    <t>Alternative reference case</t>
  </si>
  <si>
    <t>High demand reference case</t>
  </si>
  <si>
    <t>$/kWh</t>
  </si>
  <si>
    <t>Technology</t>
  </si>
  <si>
    <t>Black coal - supercritical</t>
  </si>
  <si>
    <t>Brown coal - supercritical</t>
  </si>
  <si>
    <t>Black coal - ultrasupercritical</t>
  </si>
  <si>
    <t>Brown coal - ultrasupercritical</t>
  </si>
  <si>
    <t>Black coal with IGCC</t>
  </si>
  <si>
    <t>Brown coal with IGCC</t>
  </si>
  <si>
    <t>Black coal with CCS</t>
  </si>
  <si>
    <t>Brown coal with CCS</t>
  </si>
  <si>
    <t>CCGT - Large</t>
  </si>
  <si>
    <t>CCGT - Large with CCS</t>
  </si>
  <si>
    <t>OCGT - F Class</t>
  </si>
  <si>
    <t>OCGT - Areo</t>
  </si>
  <si>
    <t>Nuclear</t>
  </si>
  <si>
    <t>Biomass - gasification</t>
  </si>
  <si>
    <t>Geothermal - hydrothermal</t>
  </si>
  <si>
    <t>Geothermal - hot dry rocks</t>
  </si>
  <si>
    <t>Wind</t>
  </si>
  <si>
    <t>Solar thermal without storage</t>
  </si>
  <si>
    <t>Solar thermal with storage</t>
  </si>
  <si>
    <t>Flat plate PV</t>
  </si>
  <si>
    <t>Rooftop PV</t>
  </si>
  <si>
    <t>* AETA 2012 is not associated with a specific emissions outcome.</t>
  </si>
  <si>
    <t>Jacobs (2015)</t>
  </si>
  <si>
    <t>AETA 2012 (2015)</t>
  </si>
  <si>
    <t>APGT (2015)</t>
  </si>
  <si>
    <t>Jacobs (2030)</t>
  </si>
  <si>
    <t>AETA 2012* (2030)</t>
  </si>
  <si>
    <t>APGT (2030)</t>
  </si>
  <si>
    <t>Data</t>
  </si>
  <si>
    <t>AEMO 2014 + 2014 IMO</t>
  </si>
  <si>
    <t>AEMO 2015 + 2015 IMO</t>
  </si>
  <si>
    <t>DoE Emissions projections data</t>
  </si>
  <si>
    <t>Figure 365: Comparisons of electricity demand in the NEM and WEM</t>
  </si>
  <si>
    <t>Figure 362: Projected equivalised household disposable income in Australia to 2050</t>
  </si>
  <si>
    <t>Figure 363: Direct and indirect emissions, carbon pricing (2°C)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</si>
</sst>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 Narrow"/>
      <family val="2"/>
    </font>
    <font>
      <b/>
      <i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/>
    <xf numFmtId="0" fontId="2" fillId="0" borderId="1" xfId="0" applyFont="1" applyBorder="1"/>
    <xf numFmtId="0" fontId="3" fillId="0" borderId="0" xfId="1"/>
    <xf numFmtId="0" fontId="0" fillId="2" borderId="0" xfId="0" applyFill="1"/>
    <xf numFmtId="0" fontId="4" fillId="2" borderId="0" xfId="0" applyFont="1" applyFill="1" applyAlignment="1">
      <alignment vertical="center"/>
    </xf>
    <xf numFmtId="164" fontId="0" fillId="0" borderId="0" xfId="0" applyNumberFormat="1"/>
    <xf numFmtId="0" fontId="2" fillId="0" borderId="0" xfId="0" applyFont="1"/>
    <xf numFmtId="0" fontId="5" fillId="0" borderId="0" xfId="1" applyFont="1"/>
    <xf numFmtId="0" fontId="4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/>
    <xf numFmtId="164" fontId="0" fillId="0" borderId="0" xfId="0" applyNumberFormat="1" applyFill="1"/>
    <xf numFmtId="1" fontId="0" fillId="3" borderId="0" xfId="0" applyNumberFormat="1" applyFill="1"/>
    <xf numFmtId="1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wrapText="1"/>
    </xf>
    <xf numFmtId="2" fontId="0" fillId="0" borderId="0" xfId="0" applyNumberFormat="1"/>
    <xf numFmtId="1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9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326154</xdr:colOff>
      <xdr:row>24</xdr:row>
      <xdr:rowOff>42940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78429"/>
          <a:ext cx="5224725" cy="3090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8</xdr:col>
      <xdr:colOff>3196</xdr:colOff>
      <xdr:row>51</xdr:row>
      <xdr:rowOff>18620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76029"/>
          <a:ext cx="5852667" cy="38286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7</xdr:col>
      <xdr:colOff>602218</xdr:colOff>
      <xdr:row>25</xdr:row>
      <xdr:rowOff>18620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76618"/>
          <a:ext cx="5846571" cy="3828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59226</xdr:colOff>
      <xdr:row>78</xdr:row>
      <xdr:rowOff>18620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76029"/>
          <a:ext cx="5852667" cy="38286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7</xdr:col>
      <xdr:colOff>59226</xdr:colOff>
      <xdr:row>132</xdr:row>
      <xdr:rowOff>18620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963029"/>
          <a:ext cx="5852667" cy="38286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142</xdr:row>
      <xdr:rowOff>11206</xdr:rowOff>
    </xdr:from>
    <xdr:to>
      <xdr:col>7</xdr:col>
      <xdr:colOff>107998</xdr:colOff>
      <xdr:row>162</xdr:row>
      <xdr:rowOff>17633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6513118"/>
          <a:ext cx="5901439" cy="38164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7</xdr:col>
      <xdr:colOff>107998</xdr:colOff>
      <xdr:row>191</xdr:row>
      <xdr:rowOff>87189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7107029"/>
          <a:ext cx="5901439" cy="37066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7</xdr:col>
      <xdr:colOff>345763</xdr:colOff>
      <xdr:row>223</xdr:row>
      <xdr:rowOff>87189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31869529"/>
          <a:ext cx="6139204" cy="37066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6</xdr:col>
      <xdr:colOff>575044</xdr:colOff>
      <xdr:row>26</xdr:row>
      <xdr:rowOff>164937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961029"/>
          <a:ext cx="5718544" cy="39749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179294</xdr:rowOff>
    </xdr:from>
    <xdr:to>
      <xdr:col>7</xdr:col>
      <xdr:colOff>40937</xdr:colOff>
      <xdr:row>50</xdr:row>
      <xdr:rowOff>34749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6992470"/>
          <a:ext cx="5834378" cy="27129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7</xdr:col>
      <xdr:colOff>114095</xdr:colOff>
      <xdr:row>255</xdr:row>
      <xdr:rowOff>87189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5551912"/>
          <a:ext cx="5907536" cy="370668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81</xdr:row>
      <xdr:rowOff>0</xdr:rowOff>
    </xdr:from>
    <xdr:to>
      <xdr:col>18</xdr:col>
      <xdr:colOff>246538</xdr:colOff>
      <xdr:row>99</xdr:row>
      <xdr:rowOff>167952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98559" y="16024412"/>
          <a:ext cx="6297714" cy="3596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C21" sqref="C21"/>
    </sheetView>
  </sheetViews>
  <sheetFormatPr defaultRowHeight="15" x14ac:dyDescent="0.25"/>
  <sheetData>
    <row r="1" spans="1:1" s="3" customFormat="1" ht="18.75" x14ac:dyDescent="0.3">
      <c r="A1" s="9" t="s">
        <v>5</v>
      </c>
    </row>
    <row r="2" spans="1:1" s="3" customFormat="1" x14ac:dyDescent="0.25">
      <c r="A2" s="10" t="str">
        <f>HYPERLINK("[Figures-Appendices.1u.xlsx]AppendixA!A1",AppendixA!A1)</f>
        <v>Appendix A: Modelling suite</v>
      </c>
    </row>
    <row r="3" spans="1:1" x14ac:dyDescent="0.25">
      <c r="A3" s="5" t="str">
        <f>HYPERLINK("[Figures-Appendices.1u.xlsx]AppendixA!A2",AppendixA!A2)</f>
        <v>Figure 360:  Installed total cost assumptions for PV small scale systems</v>
      </c>
    </row>
    <row r="4" spans="1:1" x14ac:dyDescent="0.25">
      <c r="A4" s="10" t="str">
        <f>HYPERLINK("[Figures-Appendices.1u.xlsx]AppendixB!A1",AppendixB!A1)</f>
        <v>Appendix B: Modelling methodology</v>
      </c>
    </row>
    <row r="5" spans="1:1" x14ac:dyDescent="0.25">
      <c r="A5" s="5" t="str">
        <f>HYPERLINK("[Figures-Appendices.1u.xlsx]AppendixB!A2",AppendixB!A2)</f>
        <v>Figure 362: Projected equivalised household disposable income in Australia to 2050</v>
      </c>
    </row>
    <row r="6" spans="1:1" x14ac:dyDescent="0.25">
      <c r="A6" s="5" t="str">
        <f>HYPERLINK("[Figures-Appendices.1u.xlsx]AppendixB!A27",AppendixB!A27)</f>
        <v>Figure 363: Direct and indirect emissions, carbon pricing (2°C)</v>
      </c>
    </row>
    <row r="7" spans="1:1" x14ac:dyDescent="0.25">
      <c r="A7" s="10" t="str">
        <f>HYPERLINK("[Figures-Appendices.1u.xlsx]Appendixc!A1",AppendixC!A1)</f>
        <v>Appendix C: Modelling inputs and assumptions</v>
      </c>
    </row>
    <row r="8" spans="1:1" x14ac:dyDescent="0.25">
      <c r="A8" s="5" t="str">
        <f>HYPERLINK("[Figures-Appendices.1u.xlsx]Appendixc!A2",AppendixC!A2)</f>
        <v>Figure 364: Carbon price paths for alternative emissions constraints</v>
      </c>
    </row>
    <row r="9" spans="1:1" x14ac:dyDescent="0.25">
      <c r="A9" s="5" t="str">
        <f>HYPERLINK("[Figures-Appendices.1u.xlsx]Appendixc!A29",AppendixC!A29)</f>
        <v>Figure 365: Comparisons of electricity demand in the NEM and WEM</v>
      </c>
    </row>
    <row r="10" spans="1:1" x14ac:dyDescent="0.25">
      <c r="A10" s="5" t="str">
        <f>HYPERLINK("[Figures-Appendices.1u.xlsx]Appendixc!A53",AppendixC!A53)</f>
        <v>Figure 366: Demand projections for high and low demand sensitivities</v>
      </c>
    </row>
    <row r="11" spans="1:1" x14ac:dyDescent="0.25">
      <c r="A11" s="5" t="str">
        <f>HYPERLINK("[Figures-Appendices.1u.xlsx]Appendixc!A80",AppendixC!A80)</f>
        <v>Figure 367: Capital cost in 2015 and 2030: comparison across studies</v>
      </c>
    </row>
    <row r="12" spans="1:1" x14ac:dyDescent="0.25">
      <c r="A12" s="5" t="str">
        <f>HYPERLINK("[Figures-Appendices.1u.xlsx]Appendixc!A106",AppendixC!A106)</f>
        <v>Figure 368: Storage costs for the alternative reference case, levelised costs, $/kWh</v>
      </c>
    </row>
    <row r="13" spans="1:1" x14ac:dyDescent="0.25">
      <c r="A13" s="5" t="str">
        <f>HYPERLINK("[Figures-Appendices.1u.xlsx]Appendixc!A134",AppendixC!A134)</f>
        <v>Figure 369: Gas price assumptions (2°C emissions constraint), city gate prices</v>
      </c>
    </row>
    <row r="14" spans="1:1" x14ac:dyDescent="0.25">
      <c r="A14" s="5" t="str">
        <f>HYPERLINK("[Figures-Appendices.1u.xlsx]Appendixc!A164",AppendixC!A164)</f>
        <v>Figure 370: Gas price assumptions (weaker emissions constraint), city gate prices</v>
      </c>
    </row>
    <row r="15" spans="1:1" x14ac:dyDescent="0.25">
      <c r="A15" s="5" t="str">
        <f>HYPERLINK("[Figures-Appendices.1u.xlsx]Appendixc!A193",AppendixC!A193)</f>
        <v>Figure 371:  Projected variable coal price for NEM black coal power stations (2°C emissions constraint), $June 2014</v>
      </c>
    </row>
    <row r="16" spans="1:1" x14ac:dyDescent="0.25">
      <c r="A16" s="5" t="str">
        <f>HYPERLINK("[Figures-Appendices.1u.xlsx]Appendixc!A226",AppendixC!A226)</f>
        <v>Figure 372:  Projected variable coal price for NEM black coal power stations (weaker emissions constraint), $June 2014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zoomScale="70" zoomScaleNormal="70" workbookViewId="0">
      <selection activeCell="C42" sqref="C42"/>
    </sheetView>
  </sheetViews>
  <sheetFormatPr defaultRowHeight="15" x14ac:dyDescent="0.25"/>
  <cols>
    <col min="1" max="1" width="18.42578125" customWidth="1"/>
    <col min="2" max="2" width="9.140625" style="3" customWidth="1"/>
  </cols>
  <sheetData>
    <row r="1" spans="1:39" ht="19.5" thickBot="1" x14ac:dyDescent="0.35">
      <c r="A1" s="4" t="s">
        <v>6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9" x14ac:dyDescent="0.25">
      <c r="A2" s="7" t="s">
        <v>39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9" x14ac:dyDescent="0.25">
      <c r="A3" s="1" t="s">
        <v>37</v>
      </c>
      <c r="C3" s="1">
        <v>2015</v>
      </c>
      <c r="D3" s="1">
        <f>C3+1</f>
        <v>2016</v>
      </c>
      <c r="E3" s="1">
        <f t="shared" ref="E3:AL3" si="0">D3+1</f>
        <v>2017</v>
      </c>
      <c r="F3" s="1">
        <f t="shared" si="0"/>
        <v>2018</v>
      </c>
      <c r="G3" s="1">
        <f t="shared" si="0"/>
        <v>2019</v>
      </c>
      <c r="H3" s="1">
        <f t="shared" si="0"/>
        <v>2020</v>
      </c>
      <c r="I3" s="1">
        <f t="shared" si="0"/>
        <v>2021</v>
      </c>
      <c r="J3" s="1">
        <f t="shared" si="0"/>
        <v>2022</v>
      </c>
      <c r="K3" s="1">
        <f t="shared" si="0"/>
        <v>2023</v>
      </c>
      <c r="L3" s="1">
        <f t="shared" si="0"/>
        <v>2024</v>
      </c>
      <c r="M3" s="1">
        <f t="shared" si="0"/>
        <v>2025</v>
      </c>
      <c r="N3" s="1">
        <f t="shared" si="0"/>
        <v>2026</v>
      </c>
      <c r="O3" s="1">
        <f t="shared" si="0"/>
        <v>2027</v>
      </c>
      <c r="P3" s="1">
        <f t="shared" si="0"/>
        <v>2028</v>
      </c>
      <c r="Q3" s="1">
        <f t="shared" si="0"/>
        <v>2029</v>
      </c>
      <c r="R3" s="1">
        <f t="shared" si="0"/>
        <v>2030</v>
      </c>
      <c r="S3" s="1">
        <f t="shared" si="0"/>
        <v>2031</v>
      </c>
      <c r="T3" s="1">
        <f t="shared" si="0"/>
        <v>2032</v>
      </c>
      <c r="U3" s="1">
        <f t="shared" si="0"/>
        <v>2033</v>
      </c>
      <c r="V3" s="1">
        <f t="shared" si="0"/>
        <v>2034</v>
      </c>
      <c r="W3" s="1">
        <f t="shared" si="0"/>
        <v>2035</v>
      </c>
      <c r="X3" s="1">
        <f t="shared" si="0"/>
        <v>2036</v>
      </c>
      <c r="Y3" s="1">
        <f t="shared" si="0"/>
        <v>2037</v>
      </c>
      <c r="Z3" s="1">
        <f t="shared" si="0"/>
        <v>2038</v>
      </c>
      <c r="AA3" s="1">
        <f t="shared" si="0"/>
        <v>2039</v>
      </c>
      <c r="AB3" s="1">
        <f t="shared" si="0"/>
        <v>2040</v>
      </c>
      <c r="AC3" s="1">
        <f t="shared" si="0"/>
        <v>2041</v>
      </c>
      <c r="AD3" s="1">
        <f t="shared" si="0"/>
        <v>2042</v>
      </c>
      <c r="AE3" s="1">
        <f t="shared" si="0"/>
        <v>2043</v>
      </c>
      <c r="AF3" s="1">
        <f t="shared" si="0"/>
        <v>2044</v>
      </c>
      <c r="AG3" s="1">
        <f t="shared" si="0"/>
        <v>2045</v>
      </c>
      <c r="AH3" s="1">
        <f t="shared" si="0"/>
        <v>2046</v>
      </c>
      <c r="AI3" s="1">
        <f t="shared" si="0"/>
        <v>2047</v>
      </c>
      <c r="AJ3" s="1">
        <f t="shared" si="0"/>
        <v>2048</v>
      </c>
      <c r="AK3" s="1">
        <f t="shared" si="0"/>
        <v>2049</v>
      </c>
      <c r="AL3" s="1">
        <f t="shared" si="0"/>
        <v>2050</v>
      </c>
    </row>
    <row r="4" spans="1:39" x14ac:dyDescent="0.25">
      <c r="A4" t="s">
        <v>9</v>
      </c>
      <c r="B4" s="3" t="s">
        <v>38</v>
      </c>
      <c r="C4" s="22">
        <v>2800</v>
      </c>
      <c r="D4" s="22">
        <v>2758.6206896551726</v>
      </c>
      <c r="E4" s="22">
        <v>2717.8528962119931</v>
      </c>
      <c r="F4" s="22">
        <v>2677.6875824748704</v>
      </c>
      <c r="G4" s="22">
        <v>2638.1158448028282</v>
      </c>
      <c r="H4" s="22">
        <v>2599.1289111357914</v>
      </c>
      <c r="I4" s="22">
        <v>2560.7181390500409</v>
      </c>
      <c r="J4" s="22">
        <v>2522.8750138424052</v>
      </c>
      <c r="K4" s="22">
        <v>2485.5911466427642</v>
      </c>
      <c r="L4" s="22">
        <v>2448.8582725544479</v>
      </c>
      <c r="M4" s="22">
        <v>2412.6682488221163</v>
      </c>
      <c r="N4" s="22">
        <v>2377.0130530267156</v>
      </c>
      <c r="O4" s="22">
        <v>2341.8847813071093</v>
      </c>
      <c r="P4" s="22">
        <v>2307.2756466079895</v>
      </c>
      <c r="Q4" s="22">
        <v>2273.1779769536843</v>
      </c>
      <c r="R4" s="22">
        <v>2239.5842137474724</v>
      </c>
      <c r="S4" s="22">
        <v>2206.4869100960323</v>
      </c>
      <c r="T4" s="22">
        <v>2173.8787291586527</v>
      </c>
      <c r="U4" s="22">
        <v>2141.7524425208403</v>
      </c>
      <c r="V4" s="22">
        <v>2110.1009285919613</v>
      </c>
      <c r="W4" s="22">
        <v>2078.9171710265632</v>
      </c>
      <c r="X4" s="22">
        <v>2048.1942571690279</v>
      </c>
      <c r="Y4" s="22">
        <v>2017.92537652121</v>
      </c>
      <c r="Z4" s="22">
        <v>1988.1038192327194</v>
      </c>
      <c r="AA4" s="22">
        <v>1958.7229746135167</v>
      </c>
      <c r="AB4" s="22">
        <v>1929.7763296684896</v>
      </c>
      <c r="AC4" s="22">
        <v>1901.2574676536844</v>
      </c>
      <c r="AD4" s="22">
        <v>1873.1600666538766</v>
      </c>
      <c r="AE4" s="22">
        <v>1845.4778981811594</v>
      </c>
      <c r="AF4" s="22">
        <v>1818.2048257942458</v>
      </c>
      <c r="AG4" s="22">
        <v>1791.3348037381734</v>
      </c>
      <c r="AH4" s="22">
        <v>1764.8618756041119</v>
      </c>
      <c r="AI4" s="22">
        <v>1738.7801730089775</v>
      </c>
      <c r="AJ4" s="22">
        <v>1713.0839142945592</v>
      </c>
      <c r="AK4" s="22">
        <v>1687.7674032458713</v>
      </c>
      <c r="AL4" s="22">
        <v>1662.8250278284447</v>
      </c>
    </row>
    <row r="5" spans="1:39" x14ac:dyDescent="0.25">
      <c r="A5" s="3" t="s">
        <v>36</v>
      </c>
      <c r="B5" s="3" t="s">
        <v>38</v>
      </c>
      <c r="C5" s="22">
        <v>2671.6502249271934</v>
      </c>
      <c r="D5" s="22">
        <v>2630.270914582366</v>
      </c>
      <c r="E5" s="22">
        <v>2589.5031211391865</v>
      </c>
      <c r="F5" s="22">
        <v>2549.3378074020638</v>
      </c>
      <c r="G5" s="22">
        <v>2509.7660697300216</v>
      </c>
      <c r="H5" s="22">
        <v>2470.7791360629849</v>
      </c>
      <c r="I5" s="22">
        <v>2432.3683639772344</v>
      </c>
      <c r="J5" s="22">
        <v>2394.5252387695987</v>
      </c>
      <c r="K5" s="22">
        <v>2357.2413715699577</v>
      </c>
      <c r="L5" s="22">
        <v>2320.5084974816414</v>
      </c>
      <c r="M5" s="22">
        <v>2284.3184737493098</v>
      </c>
      <c r="N5" s="22">
        <v>2248.6632779539091</v>
      </c>
      <c r="O5" s="22">
        <v>2213.5350062343027</v>
      </c>
      <c r="P5" s="22">
        <v>2178.925871535183</v>
      </c>
      <c r="Q5" s="22">
        <v>2144.8282018808777</v>
      </c>
      <c r="R5" s="22">
        <v>2111.2344386746659</v>
      </c>
      <c r="S5" s="22">
        <v>2078.1371350232257</v>
      </c>
      <c r="T5" s="22">
        <v>2045.5289540858462</v>
      </c>
      <c r="U5" s="22">
        <v>2013.4026674480338</v>
      </c>
      <c r="V5" s="22">
        <v>1981.7511535191547</v>
      </c>
      <c r="W5" s="22">
        <v>1950.5673959537567</v>
      </c>
      <c r="X5" s="22">
        <v>1919.8444820962213</v>
      </c>
      <c r="Y5" s="22">
        <v>1889.5756014484034</v>
      </c>
      <c r="Z5" s="22">
        <v>1859.7540441599128</v>
      </c>
      <c r="AA5" s="22">
        <v>1830.3731995407102</v>
      </c>
      <c r="AB5" s="22">
        <v>1801.426554595683</v>
      </c>
      <c r="AC5" s="22">
        <v>1772.9076925808779</v>
      </c>
      <c r="AD5" s="22">
        <v>1744.81029158107</v>
      </c>
      <c r="AE5" s="22">
        <v>1717.1281231083528</v>
      </c>
      <c r="AF5" s="22">
        <v>1689.8550507214393</v>
      </c>
      <c r="AG5" s="22">
        <v>1662.9850286653668</v>
      </c>
      <c r="AH5" s="22">
        <v>1636.5121005313054</v>
      </c>
      <c r="AI5" s="22">
        <v>1610.4303979361709</v>
      </c>
      <c r="AJ5" s="22">
        <v>1584.7341392217527</v>
      </c>
      <c r="AK5" s="22">
        <v>1559.4176281730647</v>
      </c>
      <c r="AL5" s="22">
        <v>1534.4752527556382</v>
      </c>
      <c r="AM5" s="15">
        <v>0</v>
      </c>
    </row>
    <row r="6" spans="1:39" x14ac:dyDescent="0.25">
      <c r="A6" s="3" t="s">
        <v>10</v>
      </c>
      <c r="B6" s="3" t="s">
        <v>38</v>
      </c>
      <c r="C6" s="22">
        <v>2611.9709781282363</v>
      </c>
      <c r="D6" s="22">
        <v>2570.5916677834089</v>
      </c>
      <c r="E6" s="22">
        <v>2529.8238743402294</v>
      </c>
      <c r="F6" s="22">
        <v>2489.6585606031067</v>
      </c>
      <c r="G6" s="22">
        <v>2450.0868229310645</v>
      </c>
      <c r="H6" s="22">
        <v>2411.0998892640278</v>
      </c>
      <c r="I6" s="22">
        <v>2372.6891171782772</v>
      </c>
      <c r="J6" s="22">
        <v>2334.8459919706415</v>
      </c>
      <c r="K6" s="22">
        <v>2297.5621247710005</v>
      </c>
      <c r="L6" s="22">
        <v>2260.8292506826842</v>
      </c>
      <c r="M6" s="22">
        <v>2224.6392269503526</v>
      </c>
      <c r="N6" s="22">
        <v>2188.9840311549519</v>
      </c>
      <c r="O6" s="22">
        <v>2153.8557594353456</v>
      </c>
      <c r="P6" s="22">
        <v>2119.2466247362258</v>
      </c>
      <c r="Q6" s="22">
        <v>2085.1489550819206</v>
      </c>
      <c r="R6" s="22">
        <v>2051.5551918757087</v>
      </c>
      <c r="S6" s="22">
        <v>2018.4578882242688</v>
      </c>
      <c r="T6" s="22">
        <v>1985.8497072868893</v>
      </c>
      <c r="U6" s="22">
        <v>1953.7234206490768</v>
      </c>
      <c r="V6" s="22">
        <v>1922.0719067201978</v>
      </c>
      <c r="W6" s="22">
        <v>1890.8881491547997</v>
      </c>
      <c r="X6" s="22">
        <v>1860.1652352972644</v>
      </c>
      <c r="Y6" s="22">
        <v>1829.8963546494465</v>
      </c>
      <c r="Z6" s="22">
        <v>1800.0747973609559</v>
      </c>
      <c r="AA6" s="22">
        <v>1770.6939527417533</v>
      </c>
      <c r="AB6" s="22">
        <v>1741.7473077967261</v>
      </c>
      <c r="AC6" s="22">
        <v>1713.228445781921</v>
      </c>
      <c r="AD6" s="22">
        <v>1685.1310447821131</v>
      </c>
      <c r="AE6" s="22">
        <v>1657.4488763093959</v>
      </c>
      <c r="AF6" s="22">
        <v>1630.1758039224824</v>
      </c>
      <c r="AG6" s="22">
        <v>1603.3057818664099</v>
      </c>
      <c r="AH6" s="22">
        <v>1576.8328537323484</v>
      </c>
      <c r="AI6" s="22">
        <v>1550.751151137214</v>
      </c>
      <c r="AJ6" s="22">
        <v>1525.0548924227958</v>
      </c>
      <c r="AK6" s="22">
        <v>1499.7383813741078</v>
      </c>
      <c r="AL6" s="22">
        <v>1474.7960059566813</v>
      </c>
    </row>
    <row r="7" spans="1:39" x14ac:dyDescent="0.25">
      <c r="A7" s="3" t="s">
        <v>11</v>
      </c>
      <c r="B7" s="3" t="s">
        <v>38</v>
      </c>
      <c r="C7" s="22">
        <v>2261.9825723411973</v>
      </c>
      <c r="D7" s="22">
        <v>2220.6032619963698</v>
      </c>
      <c r="E7" s="22">
        <v>2179.8354685531904</v>
      </c>
      <c r="F7" s="22">
        <v>2139.6701548160677</v>
      </c>
      <c r="G7" s="22">
        <v>2100.0984171440255</v>
      </c>
      <c r="H7" s="22">
        <v>2061.1114834769887</v>
      </c>
      <c r="I7" s="22">
        <v>2022.7007113912382</v>
      </c>
      <c r="J7" s="22">
        <v>1984.8575861836025</v>
      </c>
      <c r="K7" s="22">
        <v>1947.5737189839615</v>
      </c>
      <c r="L7" s="22">
        <v>1910.8408448956452</v>
      </c>
      <c r="M7" s="22">
        <v>1874.6508211633136</v>
      </c>
      <c r="N7" s="22">
        <v>1838.9956253679129</v>
      </c>
      <c r="O7" s="22">
        <v>1803.8673536483066</v>
      </c>
      <c r="P7" s="22">
        <v>1769.2582189491868</v>
      </c>
      <c r="Q7" s="22">
        <v>1735.1605492948815</v>
      </c>
      <c r="R7" s="22">
        <v>1701.5667860886697</v>
      </c>
      <c r="S7" s="22">
        <v>1668.4694824372295</v>
      </c>
      <c r="T7" s="22">
        <v>1635.86130149985</v>
      </c>
      <c r="U7" s="22">
        <v>1603.7350148620376</v>
      </c>
      <c r="V7" s="22">
        <v>1572.0835009331586</v>
      </c>
      <c r="W7" s="22">
        <v>1540.8997433677605</v>
      </c>
      <c r="X7" s="22">
        <v>1510.1768295102252</v>
      </c>
      <c r="Y7" s="22">
        <v>1479.9079488624072</v>
      </c>
      <c r="Z7" s="22">
        <v>1450.0863915739167</v>
      </c>
      <c r="AA7" s="22">
        <v>1420.705546954714</v>
      </c>
      <c r="AB7" s="22">
        <v>1391.7589020096868</v>
      </c>
      <c r="AC7" s="22">
        <v>1363.2400399948817</v>
      </c>
      <c r="AD7" s="22">
        <v>1335.1426389950739</v>
      </c>
      <c r="AE7" s="22">
        <v>1307.4604705223567</v>
      </c>
      <c r="AF7" s="22">
        <v>1280.1873981354431</v>
      </c>
      <c r="AG7" s="22">
        <v>1253.3173760793707</v>
      </c>
      <c r="AH7" s="22">
        <v>1226.8444479453092</v>
      </c>
      <c r="AI7" s="22">
        <v>1200.7627453501748</v>
      </c>
      <c r="AJ7" s="22">
        <v>1175.0664866357565</v>
      </c>
      <c r="AK7" s="22">
        <v>1149.7499755870685</v>
      </c>
      <c r="AL7" s="22">
        <v>1124.807600169642</v>
      </c>
    </row>
    <row r="8" spans="1:39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</row>
    <row r="9" spans="1:39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9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32" spans="1:2" s="12" customFormat="1" x14ac:dyDescent="0.25">
      <c r="A32" s="11"/>
      <c r="B32" s="11"/>
    </row>
    <row r="33" spans="3:38" s="12" customFormat="1" x14ac:dyDescent="0.25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3:38" s="12" customFormat="1" x14ac:dyDescent="0.25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</row>
    <row r="35" spans="3:38" s="12" customFormat="1" x14ac:dyDescent="0.25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</row>
    <row r="36" spans="3:38" s="12" customFormat="1" x14ac:dyDescent="0.25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</row>
    <row r="37" spans="3:38" s="12" customFormat="1" x14ac:dyDescent="0.25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</row>
    <row r="38" spans="3:38" s="12" customFormat="1" x14ac:dyDescent="0.25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</row>
    <row r="39" spans="3:38" s="12" customFormat="1" x14ac:dyDescent="0.25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</row>
    <row r="40" spans="3:38" s="12" customFormat="1" x14ac:dyDescent="0.25"/>
    <row r="41" spans="3:38" s="12" customFormat="1" x14ac:dyDescent="0.25"/>
    <row r="42" spans="3:38" s="12" customFormat="1" x14ac:dyDescent="0.25"/>
    <row r="43" spans="3:38" s="12" customFormat="1" x14ac:dyDescent="0.25"/>
    <row r="44" spans="3:38" s="12" customFormat="1" x14ac:dyDescent="0.25"/>
    <row r="45" spans="3:38" s="12" customFormat="1" x14ac:dyDescent="0.25"/>
    <row r="46" spans="3:38" s="12" customFormat="1" x14ac:dyDescent="0.25"/>
    <row r="47" spans="3:38" s="12" customFormat="1" x14ac:dyDescent="0.25"/>
    <row r="48" spans="3:38" s="12" customFormat="1" x14ac:dyDescent="0.25"/>
    <row r="49" spans="3:38" s="12" customFormat="1" x14ac:dyDescent="0.25"/>
    <row r="50" spans="3:38" s="12" customFormat="1" x14ac:dyDescent="0.25"/>
    <row r="51" spans="3:38" s="12" customFormat="1" x14ac:dyDescent="0.25"/>
    <row r="52" spans="3:38" s="12" customFormat="1" x14ac:dyDescent="0.25"/>
    <row r="53" spans="3:38" s="12" customFormat="1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</row>
    <row r="54" spans="3:38" s="12" customFormat="1" x14ac:dyDescent="0.25"/>
    <row r="55" spans="3:38" s="12" customFormat="1" x14ac:dyDescent="0.25"/>
    <row r="56" spans="3:38" s="12" customFormat="1" x14ac:dyDescent="0.25"/>
    <row r="57" spans="3:38" s="12" customFormat="1" x14ac:dyDescent="0.25"/>
    <row r="58" spans="3:38" s="12" customFormat="1" x14ac:dyDescent="0.25"/>
    <row r="59" spans="3:38" s="12" customFormat="1" x14ac:dyDescent="0.25"/>
    <row r="60" spans="3:38" s="12" customFormat="1" x14ac:dyDescent="0.25"/>
    <row r="61" spans="3:38" s="12" customFormat="1" x14ac:dyDescent="0.25"/>
    <row r="62" spans="3:38" s="12" customFormat="1" x14ac:dyDescent="0.25"/>
    <row r="63" spans="3:38" s="12" customFormat="1" x14ac:dyDescent="0.25"/>
    <row r="64" spans="3:38" s="12" customFormat="1" x14ac:dyDescent="0.25"/>
    <row r="65" s="12" customFormat="1" x14ac:dyDescent="0.25"/>
    <row r="66" s="12" customForma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zoomScale="70" zoomScaleNormal="70" workbookViewId="0">
      <selection activeCell="A28" sqref="A28"/>
    </sheetView>
  </sheetViews>
  <sheetFormatPr defaultRowHeight="15" x14ac:dyDescent="0.25"/>
  <cols>
    <col min="1" max="1" width="22.42578125" style="3" customWidth="1"/>
    <col min="2" max="2" width="10.85546875" style="3" bestFit="1" customWidth="1"/>
    <col min="3" max="16384" width="9.140625" style="3"/>
  </cols>
  <sheetData>
    <row r="1" spans="1:38" ht="19.5" thickBot="1" x14ac:dyDescent="0.35">
      <c r="A1" s="4" t="s">
        <v>7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25">
      <c r="A2" s="7" t="s">
        <v>88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5">
      <c r="C3" s="1">
        <v>2015</v>
      </c>
      <c r="D3" s="1">
        <f>C3+1</f>
        <v>2016</v>
      </c>
      <c r="E3" s="1">
        <f t="shared" ref="E3:AL3" si="0">D3+1</f>
        <v>2017</v>
      </c>
      <c r="F3" s="1">
        <f t="shared" si="0"/>
        <v>2018</v>
      </c>
      <c r="G3" s="1">
        <f t="shared" si="0"/>
        <v>2019</v>
      </c>
      <c r="H3" s="1">
        <f t="shared" si="0"/>
        <v>2020</v>
      </c>
      <c r="I3" s="1">
        <f t="shared" si="0"/>
        <v>2021</v>
      </c>
      <c r="J3" s="1">
        <f t="shared" si="0"/>
        <v>2022</v>
      </c>
      <c r="K3" s="1">
        <f t="shared" si="0"/>
        <v>2023</v>
      </c>
      <c r="L3" s="1">
        <f t="shared" si="0"/>
        <v>2024</v>
      </c>
      <c r="M3" s="1">
        <f t="shared" si="0"/>
        <v>2025</v>
      </c>
      <c r="N3" s="1">
        <f t="shared" si="0"/>
        <v>2026</v>
      </c>
      <c r="O3" s="1">
        <f t="shared" si="0"/>
        <v>2027</v>
      </c>
      <c r="P3" s="1">
        <f t="shared" si="0"/>
        <v>2028</v>
      </c>
      <c r="Q3" s="1">
        <f t="shared" si="0"/>
        <v>2029</v>
      </c>
      <c r="R3" s="1">
        <f t="shared" si="0"/>
        <v>2030</v>
      </c>
      <c r="S3" s="1">
        <f t="shared" si="0"/>
        <v>2031</v>
      </c>
      <c r="T3" s="1">
        <f t="shared" si="0"/>
        <v>2032</v>
      </c>
      <c r="U3" s="1">
        <f t="shared" si="0"/>
        <v>2033</v>
      </c>
      <c r="V3" s="1">
        <f t="shared" si="0"/>
        <v>2034</v>
      </c>
      <c r="W3" s="1">
        <f t="shared" si="0"/>
        <v>2035</v>
      </c>
      <c r="X3" s="1">
        <f t="shared" si="0"/>
        <v>2036</v>
      </c>
      <c r="Y3" s="1">
        <f t="shared" si="0"/>
        <v>2037</v>
      </c>
      <c r="Z3" s="1">
        <f t="shared" si="0"/>
        <v>2038</v>
      </c>
      <c r="AA3" s="1">
        <f t="shared" si="0"/>
        <v>2039</v>
      </c>
      <c r="AB3" s="1">
        <f t="shared" si="0"/>
        <v>2040</v>
      </c>
      <c r="AC3" s="1">
        <f t="shared" si="0"/>
        <v>2041</v>
      </c>
      <c r="AD3" s="1">
        <f t="shared" si="0"/>
        <v>2042</v>
      </c>
      <c r="AE3" s="1">
        <f t="shared" si="0"/>
        <v>2043</v>
      </c>
      <c r="AF3" s="1">
        <f t="shared" si="0"/>
        <v>2044</v>
      </c>
      <c r="AG3" s="1">
        <f t="shared" si="0"/>
        <v>2045</v>
      </c>
      <c r="AH3" s="1">
        <f t="shared" si="0"/>
        <v>2046</v>
      </c>
      <c r="AI3" s="1">
        <f t="shared" si="0"/>
        <v>2047</v>
      </c>
      <c r="AJ3" s="1">
        <f t="shared" si="0"/>
        <v>2048</v>
      </c>
      <c r="AK3" s="1">
        <f t="shared" si="0"/>
        <v>2049</v>
      </c>
      <c r="AL3" s="1">
        <f t="shared" si="0"/>
        <v>2050</v>
      </c>
    </row>
    <row r="4" spans="1:38" ht="28.5" customHeight="1" x14ac:dyDescent="0.25">
      <c r="A4" s="17" t="s">
        <v>12</v>
      </c>
      <c r="B4" s="3" t="s">
        <v>13</v>
      </c>
      <c r="C4" s="16">
        <v>52239.071807188324</v>
      </c>
      <c r="D4" s="16">
        <v>52813.701597067389</v>
      </c>
      <c r="E4" s="16">
        <v>53394.652314635125</v>
      </c>
      <c r="F4" s="16">
        <v>53981.993490096102</v>
      </c>
      <c r="G4" s="16">
        <v>54575.795418487149</v>
      </c>
      <c r="H4" s="16">
        <v>55176.129168090498</v>
      </c>
      <c r="I4" s="16">
        <v>55783.066588939488</v>
      </c>
      <c r="J4" s="16">
        <v>56396.680321417822</v>
      </c>
      <c r="K4" s="16">
        <v>57017.043804953406</v>
      </c>
      <c r="L4" s="16">
        <v>57644.231286807888</v>
      </c>
      <c r="M4" s="16">
        <v>58278.317830962769</v>
      </c>
      <c r="N4" s="16">
        <v>58919.37932710335</v>
      </c>
      <c r="O4" s="16">
        <v>59567.492499701482</v>
      </c>
      <c r="P4" s="16">
        <v>60222.734917198184</v>
      </c>
      <c r="Q4" s="16">
        <v>60885.185001287362</v>
      </c>
      <c r="R4" s="16">
        <v>61554.922036301512</v>
      </c>
      <c r="S4" s="16">
        <v>62232.026178700828</v>
      </c>
      <c r="T4" s="16">
        <v>62916.578466666528</v>
      </c>
      <c r="U4" s="16">
        <v>63608.660829799854</v>
      </c>
      <c r="V4" s="16">
        <v>64308.356098927645</v>
      </c>
      <c r="W4" s="16">
        <v>65015.748016015845</v>
      </c>
      <c r="X4" s="16">
        <v>65730.92124419201</v>
      </c>
      <c r="Y4" s="16">
        <v>66453.96137787812</v>
      </c>
      <c r="Z4" s="16">
        <v>67184.954953034772</v>
      </c>
      <c r="AA4" s="16">
        <v>67923.989457518139</v>
      </c>
      <c r="AB4" s="16">
        <v>68671.153341550831</v>
      </c>
      <c r="AC4" s="16">
        <v>69426.536028307892</v>
      </c>
      <c r="AD4" s="16">
        <v>70190.227924619263</v>
      </c>
      <c r="AE4" s="16">
        <v>70962.320431790067</v>
      </c>
      <c r="AF4" s="16">
        <v>71742.905956539747</v>
      </c>
      <c r="AG4" s="16">
        <v>72532.077922061682</v>
      </c>
      <c r="AH4" s="16">
        <v>73329.930779204355</v>
      </c>
      <c r="AI4" s="16">
        <v>74136.560017775584</v>
      </c>
      <c r="AJ4" s="16">
        <v>74952.062177971122</v>
      </c>
      <c r="AK4" s="16">
        <v>75776.534861928783</v>
      </c>
      <c r="AL4" s="16">
        <v>76610.076745409999</v>
      </c>
    </row>
    <row r="5" spans="1:38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27" spans="1:38" x14ac:dyDescent="0.25">
      <c r="A27" s="7" t="s">
        <v>89</v>
      </c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1:38" x14ac:dyDescent="0.25">
      <c r="C28" s="1"/>
      <c r="D28" s="1"/>
      <c r="E28" s="1"/>
      <c r="F28" s="1"/>
      <c r="G28" s="1"/>
      <c r="H28" s="1">
        <v>2020</v>
      </c>
      <c r="I28" s="1">
        <f t="shared" ref="I28:AL28" si="1">H28+1</f>
        <v>2021</v>
      </c>
      <c r="J28" s="1">
        <f t="shared" si="1"/>
        <v>2022</v>
      </c>
      <c r="K28" s="1">
        <f t="shared" si="1"/>
        <v>2023</v>
      </c>
      <c r="L28" s="1">
        <f t="shared" si="1"/>
        <v>2024</v>
      </c>
      <c r="M28" s="1">
        <f t="shared" si="1"/>
        <v>2025</v>
      </c>
      <c r="N28" s="1">
        <f t="shared" si="1"/>
        <v>2026</v>
      </c>
      <c r="O28" s="1">
        <f t="shared" si="1"/>
        <v>2027</v>
      </c>
      <c r="P28" s="1">
        <f t="shared" si="1"/>
        <v>2028</v>
      </c>
      <c r="Q28" s="1">
        <f t="shared" si="1"/>
        <v>2029</v>
      </c>
      <c r="R28" s="1">
        <f t="shared" si="1"/>
        <v>2030</v>
      </c>
      <c r="S28" s="1">
        <f t="shared" si="1"/>
        <v>2031</v>
      </c>
      <c r="T28" s="1">
        <f t="shared" si="1"/>
        <v>2032</v>
      </c>
      <c r="U28" s="1">
        <f t="shared" si="1"/>
        <v>2033</v>
      </c>
      <c r="V28" s="1">
        <f t="shared" si="1"/>
        <v>2034</v>
      </c>
      <c r="W28" s="1">
        <f t="shared" si="1"/>
        <v>2035</v>
      </c>
      <c r="X28" s="1">
        <f t="shared" si="1"/>
        <v>2036</v>
      </c>
      <c r="Y28" s="1">
        <f t="shared" si="1"/>
        <v>2037</v>
      </c>
      <c r="Z28" s="1">
        <f t="shared" si="1"/>
        <v>2038</v>
      </c>
      <c r="AA28" s="1">
        <f t="shared" si="1"/>
        <v>2039</v>
      </c>
      <c r="AB28" s="1">
        <f t="shared" si="1"/>
        <v>2040</v>
      </c>
      <c r="AC28" s="1">
        <f t="shared" si="1"/>
        <v>2041</v>
      </c>
      <c r="AD28" s="1">
        <f t="shared" si="1"/>
        <v>2042</v>
      </c>
      <c r="AE28" s="1">
        <f t="shared" si="1"/>
        <v>2043</v>
      </c>
      <c r="AF28" s="1">
        <f t="shared" si="1"/>
        <v>2044</v>
      </c>
      <c r="AG28" s="1">
        <f t="shared" si="1"/>
        <v>2045</v>
      </c>
      <c r="AH28" s="1">
        <f t="shared" si="1"/>
        <v>2046</v>
      </c>
      <c r="AI28" s="1">
        <f t="shared" si="1"/>
        <v>2047</v>
      </c>
      <c r="AJ28" s="1">
        <f t="shared" si="1"/>
        <v>2048</v>
      </c>
      <c r="AK28" s="1">
        <f t="shared" si="1"/>
        <v>2049</v>
      </c>
      <c r="AL28" s="1">
        <f t="shared" si="1"/>
        <v>2050</v>
      </c>
    </row>
    <row r="29" spans="1:38" ht="18" x14ac:dyDescent="0.35">
      <c r="A29" s="3" t="s">
        <v>14</v>
      </c>
      <c r="B29" s="3" t="s">
        <v>16</v>
      </c>
      <c r="C29" s="8"/>
      <c r="D29" s="8"/>
      <c r="E29" s="8"/>
      <c r="F29" s="8"/>
      <c r="G29" s="8"/>
      <c r="H29" s="8">
        <v>100.14646063022666</v>
      </c>
      <c r="I29" s="8">
        <v>96.733006652439997</v>
      </c>
      <c r="J29" s="8">
        <v>92.908447637463965</v>
      </c>
      <c r="K29" s="8">
        <v>85.386360226569025</v>
      </c>
      <c r="L29" s="8">
        <v>80.651573320242974</v>
      </c>
      <c r="M29" s="8">
        <v>74.137292301024019</v>
      </c>
      <c r="N29" s="8">
        <v>69.947815983082975</v>
      </c>
      <c r="O29" s="8">
        <v>65.315832791284976</v>
      </c>
      <c r="P29" s="8">
        <v>63.121931166303007</v>
      </c>
      <c r="Q29" s="8">
        <v>61.938436397380002</v>
      </c>
      <c r="R29" s="8">
        <v>48.565669092002999</v>
      </c>
      <c r="S29" s="8">
        <v>38.66154032757391</v>
      </c>
      <c r="T29" s="8">
        <v>36.235766466246098</v>
      </c>
      <c r="U29" s="8">
        <v>35.804338460882207</v>
      </c>
      <c r="V29" s="8">
        <v>34.17507548811701</v>
      </c>
      <c r="W29" s="8">
        <v>30.797214757935993</v>
      </c>
      <c r="X29" s="8">
        <v>27.231907306048992</v>
      </c>
      <c r="Y29" s="8">
        <v>26.388153540689991</v>
      </c>
      <c r="Z29" s="8">
        <v>25.728809337830004</v>
      </c>
      <c r="AA29" s="8">
        <v>24.545887284878013</v>
      </c>
      <c r="AB29" s="8">
        <v>23.570078744548997</v>
      </c>
      <c r="AC29" s="8">
        <v>21.972475744431005</v>
      </c>
      <c r="AD29" s="8">
        <v>21.026741011271426</v>
      </c>
      <c r="AE29" s="8">
        <v>20.624468210989889</v>
      </c>
      <c r="AF29" s="8">
        <v>20.383129227376607</v>
      </c>
      <c r="AG29" s="8">
        <v>19.900809247553905</v>
      </c>
      <c r="AH29" s="8">
        <v>19.524407784766204</v>
      </c>
      <c r="AI29" s="8">
        <v>19.476397599343603</v>
      </c>
      <c r="AJ29" s="8">
        <v>19.540287168742299</v>
      </c>
      <c r="AK29" s="8">
        <v>18.760722707183607</v>
      </c>
      <c r="AL29" s="8">
        <v>18.749350070051037</v>
      </c>
    </row>
    <row r="30" spans="1:38" ht="18" x14ac:dyDescent="0.35">
      <c r="A30" s="3" t="s">
        <v>15</v>
      </c>
      <c r="B30" s="3" t="s">
        <v>16</v>
      </c>
      <c r="C30" s="8"/>
      <c r="D30" s="8"/>
      <c r="E30" s="8"/>
      <c r="F30" s="8"/>
      <c r="G30" s="8"/>
      <c r="H30" s="8">
        <v>3.8975994662076978</v>
      </c>
      <c r="I30" s="8">
        <v>4.3454410814037141</v>
      </c>
      <c r="J30" s="8">
        <v>4.7250553354631606</v>
      </c>
      <c r="K30" s="8">
        <v>5.0388474908893501</v>
      </c>
      <c r="L30" s="8">
        <v>5.6061272544749112</v>
      </c>
      <c r="M30" s="8">
        <v>6.252113332129408</v>
      </c>
      <c r="N30" s="8">
        <v>6.6105930860735915</v>
      </c>
      <c r="O30" s="8">
        <v>7.1163334477268281</v>
      </c>
      <c r="P30" s="8">
        <v>7.4423162773136395</v>
      </c>
      <c r="Q30" s="8">
        <v>7.9712272462791702</v>
      </c>
      <c r="R30" s="8">
        <v>8.9459530560780838</v>
      </c>
      <c r="S30" s="8">
        <v>9.2374006774614514</v>
      </c>
      <c r="T30" s="8">
        <v>9.3623432477572983</v>
      </c>
      <c r="U30" s="8">
        <v>9.2647586176742784</v>
      </c>
      <c r="V30" s="8">
        <v>8.9212173659839582</v>
      </c>
      <c r="W30" s="8">
        <v>8.9675152429978642</v>
      </c>
      <c r="X30" s="8">
        <v>8.746659274446376</v>
      </c>
      <c r="Y30" s="8">
        <v>8.64712340989308</v>
      </c>
      <c r="Z30" s="8">
        <v>8.5732991064484079</v>
      </c>
      <c r="AA30" s="8">
        <v>8.3319161279746599</v>
      </c>
      <c r="AB30" s="8">
        <v>8.2227841887463278</v>
      </c>
      <c r="AC30" s="8">
        <v>7.9795604049655458</v>
      </c>
      <c r="AD30" s="8">
        <v>7.7500161666816352</v>
      </c>
      <c r="AE30" s="8">
        <v>7.6475710638375203</v>
      </c>
      <c r="AF30" s="8">
        <v>7.5526655515558785</v>
      </c>
      <c r="AG30" s="8">
        <v>7.6739214940749232</v>
      </c>
      <c r="AH30" s="8">
        <v>7.9176396828005942</v>
      </c>
      <c r="AI30" s="8">
        <v>8.3160723561947094</v>
      </c>
      <c r="AJ30" s="8">
        <v>8.8469473203508358</v>
      </c>
      <c r="AK30" s="8">
        <v>9.3662135187735736</v>
      </c>
      <c r="AL30" s="8">
        <v>9.769243907953431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5"/>
  <sheetViews>
    <sheetView tabSelected="1" topLeftCell="A214" zoomScale="85" zoomScaleNormal="85" workbookViewId="0">
      <selection activeCell="J229" sqref="J229"/>
    </sheetView>
  </sheetViews>
  <sheetFormatPr defaultRowHeight="15" x14ac:dyDescent="0.25"/>
  <cols>
    <col min="1" max="1" width="18.7109375" style="3" customWidth="1"/>
    <col min="2" max="2" width="18.42578125" style="3" customWidth="1"/>
    <col min="3" max="5" width="9.7109375" style="3" bestFit="1" customWidth="1"/>
    <col min="6" max="6" width="10.7109375" style="3" bestFit="1" customWidth="1"/>
    <col min="7" max="7" width="9.7109375" style="3" bestFit="1" customWidth="1"/>
    <col min="8" max="16384" width="9.140625" style="3"/>
  </cols>
  <sheetData>
    <row r="1" spans="1:38" ht="19.5" thickBot="1" x14ac:dyDescent="0.35">
      <c r="A1" s="4" t="s">
        <v>8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25">
      <c r="A2" s="7" t="s">
        <v>40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5">
      <c r="A3" s="18" t="s">
        <v>48</v>
      </c>
      <c r="B3" s="18"/>
      <c r="C3" s="1"/>
      <c r="D3" s="1"/>
      <c r="E3" s="1"/>
      <c r="F3" s="1"/>
      <c r="G3" s="1"/>
      <c r="H3" s="1">
        <v>2020</v>
      </c>
      <c r="I3" s="1">
        <f t="shared" ref="I3:AL3" si="0">H3+1</f>
        <v>2021</v>
      </c>
      <c r="J3" s="1">
        <f t="shared" si="0"/>
        <v>2022</v>
      </c>
      <c r="K3" s="1">
        <f t="shared" si="0"/>
        <v>2023</v>
      </c>
      <c r="L3" s="1">
        <f t="shared" si="0"/>
        <v>2024</v>
      </c>
      <c r="M3" s="1">
        <f t="shared" si="0"/>
        <v>2025</v>
      </c>
      <c r="N3" s="1">
        <f t="shared" si="0"/>
        <v>2026</v>
      </c>
      <c r="O3" s="1">
        <f t="shared" si="0"/>
        <v>2027</v>
      </c>
      <c r="P3" s="1">
        <f t="shared" si="0"/>
        <v>2028</v>
      </c>
      <c r="Q3" s="1">
        <f t="shared" si="0"/>
        <v>2029</v>
      </c>
      <c r="R3" s="1">
        <f t="shared" si="0"/>
        <v>2030</v>
      </c>
      <c r="S3" s="1">
        <f t="shared" si="0"/>
        <v>2031</v>
      </c>
      <c r="T3" s="1">
        <f t="shared" si="0"/>
        <v>2032</v>
      </c>
      <c r="U3" s="1">
        <f t="shared" si="0"/>
        <v>2033</v>
      </c>
      <c r="V3" s="1">
        <f t="shared" si="0"/>
        <v>2034</v>
      </c>
      <c r="W3" s="1">
        <f t="shared" si="0"/>
        <v>2035</v>
      </c>
      <c r="X3" s="1">
        <f t="shared" si="0"/>
        <v>2036</v>
      </c>
      <c r="Y3" s="1">
        <f t="shared" si="0"/>
        <v>2037</v>
      </c>
      <c r="Z3" s="1">
        <f t="shared" si="0"/>
        <v>2038</v>
      </c>
      <c r="AA3" s="1">
        <f t="shared" si="0"/>
        <v>2039</v>
      </c>
      <c r="AB3" s="1">
        <f t="shared" si="0"/>
        <v>2040</v>
      </c>
      <c r="AC3" s="1">
        <f t="shared" si="0"/>
        <v>2041</v>
      </c>
      <c r="AD3" s="1">
        <f t="shared" si="0"/>
        <v>2042</v>
      </c>
      <c r="AE3" s="1">
        <f t="shared" si="0"/>
        <v>2043</v>
      </c>
      <c r="AF3" s="1">
        <f t="shared" si="0"/>
        <v>2044</v>
      </c>
      <c r="AG3" s="1">
        <f t="shared" si="0"/>
        <v>2045</v>
      </c>
      <c r="AH3" s="1">
        <f t="shared" si="0"/>
        <v>2046</v>
      </c>
      <c r="AI3" s="1">
        <f t="shared" si="0"/>
        <v>2047</v>
      </c>
      <c r="AJ3" s="1">
        <f t="shared" si="0"/>
        <v>2048</v>
      </c>
      <c r="AK3" s="1">
        <f t="shared" si="0"/>
        <v>2049</v>
      </c>
      <c r="AL3" s="1">
        <f t="shared" si="0"/>
        <v>2050</v>
      </c>
    </row>
    <row r="4" spans="1:38" ht="18.75" x14ac:dyDescent="0.35">
      <c r="A4" s="8" t="s">
        <v>17</v>
      </c>
      <c r="B4" s="3" t="s">
        <v>19</v>
      </c>
      <c r="D4" s="8"/>
      <c r="E4" s="8"/>
      <c r="F4" s="8"/>
      <c r="G4" s="8"/>
      <c r="H4" s="16">
        <v>69.158214433227727</v>
      </c>
      <c r="I4" s="16">
        <v>72.649353495147309</v>
      </c>
      <c r="J4" s="16">
        <v>76.316726892345002</v>
      </c>
      <c r="K4" s="16">
        <v>80.16923101662303</v>
      </c>
      <c r="L4" s="16">
        <v>84.216211353809342</v>
      </c>
      <c r="M4" s="16">
        <v>88.467485154234424</v>
      </c>
      <c r="N4" s="16">
        <v>92.933365247624266</v>
      </c>
      <c r="O4" s="16">
        <v>97.624685060180596</v>
      </c>
      <c r="P4" s="16">
        <v>102.55282489453471</v>
      </c>
      <c r="Q4" s="16">
        <v>107.72973953632587</v>
      </c>
      <c r="R4" s="16">
        <v>113.16798725437262</v>
      </c>
      <c r="S4" s="16">
        <v>118.34028214898625</v>
      </c>
      <c r="T4" s="16">
        <v>123.74897458963656</v>
      </c>
      <c r="U4" s="16">
        <v>129.40486902597522</v>
      </c>
      <c r="V4" s="16">
        <v>135.319263720446</v>
      </c>
      <c r="W4" s="16">
        <v>141.50397331778925</v>
      </c>
      <c r="X4" s="16">
        <v>147.97135244607594</v>
      </c>
      <c r="Y4" s="16">
        <v>154.73432039641688</v>
      </c>
      <c r="Z4" s="16">
        <v>161.80638693064759</v>
      </c>
      <c r="AA4" s="16">
        <v>169.20167926854262</v>
      </c>
      <c r="AB4" s="16">
        <v>176.93497030846893</v>
      </c>
      <c r="AC4" s="16">
        <v>185.0217081378523</v>
      </c>
      <c r="AD4" s="16">
        <v>193.47804689240701</v>
      </c>
      <c r="AE4" s="16">
        <v>202.32087902577379</v>
      </c>
      <c r="AF4" s="16">
        <v>211.56786905402771</v>
      </c>
      <c r="AG4" s="16">
        <v>221.23748884246442</v>
      </c>
      <c r="AH4" s="16">
        <v>231.3490545051541</v>
      </c>
      <c r="AI4" s="16">
        <v>241.92276499097403</v>
      </c>
      <c r="AJ4" s="16">
        <v>252.97974243319925</v>
      </c>
      <c r="AK4" s="16">
        <v>264.542074343254</v>
      </c>
      <c r="AL4" s="16">
        <v>276.6328577329113</v>
      </c>
    </row>
    <row r="5" spans="1:38" ht="18.75" x14ac:dyDescent="0.35">
      <c r="A5" s="8" t="s">
        <v>18</v>
      </c>
      <c r="B5" s="3" t="s">
        <v>19</v>
      </c>
      <c r="D5" s="8"/>
      <c r="E5" s="8"/>
      <c r="F5" s="8"/>
      <c r="G5" s="8"/>
      <c r="H5" s="16">
        <v>30.178129934499371</v>
      </c>
      <c r="I5" s="16">
        <v>32.344118812768549</v>
      </c>
      <c r="J5" s="16">
        <v>34.665568212646207</v>
      </c>
      <c r="K5" s="16">
        <v>37.153636074055875</v>
      </c>
      <c r="L5" s="16">
        <v>39.820281180904189</v>
      </c>
      <c r="M5" s="16">
        <v>42.678320640426485</v>
      </c>
      <c r="N5" s="16">
        <v>45.741491488024032</v>
      </c>
      <c r="O5" s="16">
        <v>49.024516713693892</v>
      </c>
      <c r="P5" s="16">
        <v>52.54317602740408</v>
      </c>
      <c r="Q5" s="16">
        <v>56.314381703544825</v>
      </c>
      <c r="R5" s="16">
        <v>60.356259868998713</v>
      </c>
      <c r="S5" s="16">
        <v>64.020120583121539</v>
      </c>
      <c r="T5" s="16">
        <v>67.906391952934925</v>
      </c>
      <c r="U5" s="16">
        <v>72.028575173932964</v>
      </c>
      <c r="V5" s="16">
        <v>76.400991016909472</v>
      </c>
      <c r="W5" s="16">
        <v>81.038829579379524</v>
      </c>
      <c r="X5" s="16">
        <v>85.958203057107056</v>
      </c>
      <c r="Y5" s="16">
        <v>91.176201719070093</v>
      </c>
      <c r="Z5" s="16">
        <v>96.710953280324844</v>
      </c>
      <c r="AA5" s="16">
        <v>102.58168587903499</v>
      </c>
      <c r="AB5" s="16">
        <v>108.80879487645207</v>
      </c>
      <c r="AC5" s="16">
        <v>115.41391371191607</v>
      </c>
      <c r="AD5" s="16">
        <v>122.41998905903095</v>
      </c>
      <c r="AE5" s="16">
        <v>129.85136054411387</v>
      </c>
      <c r="AF5" s="16">
        <v>137.73384530386528</v>
      </c>
      <c r="AG5" s="16">
        <v>146.09482767602026</v>
      </c>
      <c r="AH5" s="16">
        <v>154.96335433457239</v>
      </c>
      <c r="AI5" s="16">
        <v>164.37023520007747</v>
      </c>
      <c r="AJ5" s="16">
        <v>174.34815047560667</v>
      </c>
      <c r="AK5" s="16">
        <v>184.93176418020036</v>
      </c>
      <c r="AL5" s="16">
        <v>196.15784457424559</v>
      </c>
    </row>
    <row r="6" spans="1:38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29" spans="1:38" x14ac:dyDescent="0.25">
      <c r="A29" s="7" t="s">
        <v>87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1:38" x14ac:dyDescent="0.25">
      <c r="A30" s="13" t="s">
        <v>83</v>
      </c>
      <c r="B30" s="13">
        <v>2014</v>
      </c>
      <c r="C30" s="13">
        <v>2015</v>
      </c>
      <c r="D30" s="13">
        <v>2016</v>
      </c>
      <c r="E30" s="13">
        <v>2017</v>
      </c>
      <c r="F30" s="13">
        <v>2018</v>
      </c>
      <c r="G30" s="13">
        <v>2019</v>
      </c>
      <c r="H30" s="13">
        <v>2020</v>
      </c>
      <c r="I30" s="13">
        <v>2021</v>
      </c>
      <c r="J30" s="13">
        <v>2022</v>
      </c>
      <c r="K30" s="13">
        <v>2023</v>
      </c>
      <c r="L30" s="13">
        <v>2024</v>
      </c>
      <c r="M30" s="13">
        <v>2025</v>
      </c>
      <c r="N30" s="13">
        <v>2026</v>
      </c>
      <c r="O30" s="13">
        <v>2027</v>
      </c>
      <c r="P30" s="13">
        <v>2028</v>
      </c>
      <c r="Q30" s="13">
        <v>2029</v>
      </c>
      <c r="R30" s="13">
        <v>2030</v>
      </c>
      <c r="S30" s="13">
        <v>2031</v>
      </c>
      <c r="T30" s="13">
        <v>2032</v>
      </c>
      <c r="U30" s="13">
        <v>2033</v>
      </c>
      <c r="V30" s="13">
        <v>2034</v>
      </c>
      <c r="W30" s="13">
        <v>3035</v>
      </c>
      <c r="X30" s="13">
        <v>2036</v>
      </c>
      <c r="Y30" s="13">
        <v>2037</v>
      </c>
      <c r="Z30" s="13">
        <v>2038</v>
      </c>
      <c r="AA30" s="13">
        <v>2039</v>
      </c>
      <c r="AB30" s="13">
        <v>2040</v>
      </c>
    </row>
    <row r="31" spans="1:38" x14ac:dyDescent="0.25">
      <c r="A31" s="12" t="s">
        <v>84</v>
      </c>
      <c r="B31" s="22">
        <v>202721.44965965854</v>
      </c>
      <c r="C31" s="22">
        <v>198959.46254140435</v>
      </c>
      <c r="D31" s="22">
        <v>202114.97758796159</v>
      </c>
      <c r="E31" s="22">
        <v>206008.41049828555</v>
      </c>
      <c r="F31" s="22">
        <v>207604.30644476126</v>
      </c>
      <c r="G31" s="22">
        <v>208231.04123924227</v>
      </c>
      <c r="H31" s="22">
        <v>208646.7227194712</v>
      </c>
      <c r="I31" s="22">
        <v>209508.55209743447</v>
      </c>
      <c r="J31" s="22">
        <v>210413.92330331687</v>
      </c>
      <c r="K31" s="22">
        <v>211003.56220883323</v>
      </c>
      <c r="L31" s="22">
        <v>211729.48531334105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</row>
    <row r="32" spans="1:38" x14ac:dyDescent="0.25">
      <c r="A32" s="12" t="s">
        <v>85</v>
      </c>
      <c r="B32" s="22">
        <v>202542.69526100002</v>
      </c>
      <c r="C32" s="22">
        <v>202625.92401700001</v>
      </c>
      <c r="D32" s="22">
        <v>209035.32868100001</v>
      </c>
      <c r="E32" s="22">
        <v>213579.55530399998</v>
      </c>
      <c r="F32" s="22">
        <v>216483.35696100001</v>
      </c>
      <c r="G32" s="22">
        <v>217095.55530400001</v>
      </c>
      <c r="H32" s="22">
        <v>217956.355304</v>
      </c>
      <c r="I32" s="22">
        <v>219164.05530400001</v>
      </c>
      <c r="J32" s="22">
        <v>220517.79577699999</v>
      </c>
      <c r="K32" s="22">
        <v>221025.65530399999</v>
      </c>
      <c r="L32" s="22">
        <v>222975.85530399997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</row>
    <row r="33" spans="1:28" x14ac:dyDescent="0.25">
      <c r="A33" s="12" t="s">
        <v>86</v>
      </c>
      <c r="B33" s="22">
        <v>203350.6152330873</v>
      </c>
      <c r="C33" s="22">
        <v>200520.59106183503</v>
      </c>
      <c r="D33" s="22">
        <v>207587.47644413391</v>
      </c>
      <c r="E33" s="22">
        <v>212187.29804717161</v>
      </c>
      <c r="F33" s="22">
        <v>214302.8608367359</v>
      </c>
      <c r="G33" s="22">
        <v>216130.80986238213</v>
      </c>
      <c r="H33" s="22">
        <v>218114.00327426943</v>
      </c>
      <c r="I33" s="22">
        <v>220134.80704461341</v>
      </c>
      <c r="J33" s="22">
        <v>222260.11226135973</v>
      </c>
      <c r="K33" s="22">
        <v>223623.65779931258</v>
      </c>
      <c r="L33" s="22">
        <v>225233.58704324317</v>
      </c>
      <c r="M33" s="22">
        <v>226973.63501474081</v>
      </c>
      <c r="N33" s="22">
        <v>228992.94107884591</v>
      </c>
      <c r="O33" s="22">
        <v>231264.89738350915</v>
      </c>
      <c r="P33" s="22">
        <v>233256.27493470788</v>
      </c>
      <c r="Q33" s="22">
        <v>237300.28313259882</v>
      </c>
      <c r="R33" s="22">
        <v>240171.50131034854</v>
      </c>
      <c r="S33" s="22">
        <v>243663.54686548177</v>
      </c>
      <c r="T33" s="22">
        <v>247186.92366648137</v>
      </c>
      <c r="U33" s="22">
        <v>250809.64827611257</v>
      </c>
      <c r="V33" s="22">
        <v>254770.59865770402</v>
      </c>
      <c r="W33" s="22">
        <v>256777.01090293733</v>
      </c>
      <c r="X33" s="22">
        <v>260562.60602372137</v>
      </c>
      <c r="Y33" s="22">
        <v>264398.40519136231</v>
      </c>
      <c r="Z33" s="22">
        <v>268503.35229410778</v>
      </c>
      <c r="AA33" s="22">
        <v>272631.41378006031</v>
      </c>
      <c r="AB33" s="22">
        <v>276291.33183185349</v>
      </c>
    </row>
    <row r="53" spans="1:38" x14ac:dyDescent="0.25">
      <c r="A53" s="7" t="s">
        <v>41</v>
      </c>
      <c r="B53" s="7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</row>
    <row r="54" spans="1:38" x14ac:dyDescent="0.25">
      <c r="A54" s="19" t="s">
        <v>49</v>
      </c>
      <c r="B54" s="19"/>
      <c r="C54" s="1"/>
      <c r="D54" s="1"/>
      <c r="E54" s="1"/>
      <c r="F54" s="1"/>
      <c r="G54" s="1"/>
      <c r="H54" s="1">
        <v>2020</v>
      </c>
      <c r="I54" s="1">
        <f t="shared" ref="I54:AL54" si="1">H54+1</f>
        <v>2021</v>
      </c>
      <c r="J54" s="1">
        <f t="shared" si="1"/>
        <v>2022</v>
      </c>
      <c r="K54" s="1">
        <f t="shared" si="1"/>
        <v>2023</v>
      </c>
      <c r="L54" s="1">
        <f t="shared" si="1"/>
        <v>2024</v>
      </c>
      <c r="M54" s="1">
        <f t="shared" si="1"/>
        <v>2025</v>
      </c>
      <c r="N54" s="1">
        <f t="shared" si="1"/>
        <v>2026</v>
      </c>
      <c r="O54" s="1">
        <f t="shared" si="1"/>
        <v>2027</v>
      </c>
      <c r="P54" s="1">
        <f t="shared" si="1"/>
        <v>2028</v>
      </c>
      <c r="Q54" s="1">
        <f t="shared" si="1"/>
        <v>2029</v>
      </c>
      <c r="R54" s="1">
        <f t="shared" si="1"/>
        <v>2030</v>
      </c>
      <c r="S54" s="1">
        <f t="shared" si="1"/>
        <v>2031</v>
      </c>
      <c r="T54" s="1">
        <f t="shared" si="1"/>
        <v>2032</v>
      </c>
      <c r="U54" s="1">
        <f t="shared" si="1"/>
        <v>2033</v>
      </c>
      <c r="V54" s="1">
        <f t="shared" si="1"/>
        <v>2034</v>
      </c>
      <c r="W54" s="1">
        <f t="shared" si="1"/>
        <v>2035</v>
      </c>
      <c r="X54" s="1">
        <f t="shared" si="1"/>
        <v>2036</v>
      </c>
      <c r="Y54" s="1">
        <f t="shared" si="1"/>
        <v>2037</v>
      </c>
      <c r="Z54" s="1">
        <f t="shared" si="1"/>
        <v>2038</v>
      </c>
      <c r="AA54" s="1">
        <f t="shared" si="1"/>
        <v>2039</v>
      </c>
      <c r="AB54" s="1">
        <f t="shared" si="1"/>
        <v>2040</v>
      </c>
      <c r="AC54" s="1">
        <f t="shared" si="1"/>
        <v>2041</v>
      </c>
      <c r="AD54" s="1">
        <f t="shared" si="1"/>
        <v>2042</v>
      </c>
      <c r="AE54" s="1">
        <f t="shared" si="1"/>
        <v>2043</v>
      </c>
      <c r="AF54" s="1">
        <f t="shared" si="1"/>
        <v>2044</v>
      </c>
      <c r="AG54" s="1">
        <f t="shared" si="1"/>
        <v>2045</v>
      </c>
      <c r="AH54" s="1">
        <f t="shared" si="1"/>
        <v>2046</v>
      </c>
      <c r="AI54" s="1">
        <f t="shared" si="1"/>
        <v>2047</v>
      </c>
      <c r="AJ54" s="1">
        <f t="shared" si="1"/>
        <v>2048</v>
      </c>
      <c r="AK54" s="1">
        <f t="shared" si="1"/>
        <v>2049</v>
      </c>
      <c r="AL54" s="1">
        <f t="shared" si="1"/>
        <v>2050</v>
      </c>
    </row>
    <row r="55" spans="1:38" ht="23.25" customHeight="1" x14ac:dyDescent="0.25">
      <c r="A55" s="20" t="s">
        <v>50</v>
      </c>
      <c r="B55" s="16" t="s">
        <v>20</v>
      </c>
      <c r="C55" s="16"/>
      <c r="D55" s="8"/>
      <c r="E55" s="8"/>
      <c r="F55" s="8"/>
      <c r="G55" s="8"/>
      <c r="H55" s="16">
        <v>231206.92477200605</v>
      </c>
      <c r="I55" s="16">
        <v>234025.32996058778</v>
      </c>
      <c r="J55" s="16">
        <v>237064.29960774633</v>
      </c>
      <c r="K55" s="16">
        <v>239048.29524346782</v>
      </c>
      <c r="L55" s="16">
        <v>241532.66290316376</v>
      </c>
      <c r="M55" s="16">
        <v>244219.11279532791</v>
      </c>
      <c r="N55" s="16">
        <v>247142.81877863873</v>
      </c>
      <c r="O55" s="16">
        <v>249997.43000821039</v>
      </c>
      <c r="P55" s="16">
        <v>252960.34485340223</v>
      </c>
      <c r="Q55" s="16">
        <v>257779.34173147107</v>
      </c>
      <c r="R55" s="16">
        <v>261350.91412383204</v>
      </c>
      <c r="S55" s="16">
        <v>265446.28491837974</v>
      </c>
      <c r="T55" s="16">
        <v>269370.97498804866</v>
      </c>
      <c r="U55" s="16">
        <v>273583.412875643</v>
      </c>
      <c r="V55" s="16">
        <v>278773.27412402711</v>
      </c>
      <c r="W55" s="16">
        <v>283280.18393500219</v>
      </c>
      <c r="X55" s="16">
        <v>288100.44718788966</v>
      </c>
      <c r="Y55" s="16">
        <v>293044.08958127967</v>
      </c>
      <c r="Z55" s="16">
        <v>298309.70798978448</v>
      </c>
      <c r="AA55" s="16">
        <v>303976.76882225834</v>
      </c>
      <c r="AB55" s="16">
        <v>309889.7021764082</v>
      </c>
      <c r="AC55" s="16">
        <v>315967.10021626769</v>
      </c>
      <c r="AD55" s="16">
        <v>322481.05165498145</v>
      </c>
      <c r="AE55" s="16">
        <v>329403.08560873161</v>
      </c>
      <c r="AF55" s="16">
        <v>336239.1973420803</v>
      </c>
      <c r="AG55" s="16">
        <v>343540.69773643068</v>
      </c>
      <c r="AH55" s="16">
        <v>351301.23485293565</v>
      </c>
      <c r="AI55" s="16">
        <v>359237.5815443332</v>
      </c>
      <c r="AJ55" s="16">
        <v>367574.76130581286</v>
      </c>
      <c r="AK55" s="16">
        <v>376397.46764278976</v>
      </c>
      <c r="AL55" s="16">
        <v>385231.34829166654</v>
      </c>
    </row>
    <row r="56" spans="1:38" ht="27" customHeight="1" x14ac:dyDescent="0.25">
      <c r="A56" s="20" t="s">
        <v>51</v>
      </c>
      <c r="B56" s="16" t="s">
        <v>20</v>
      </c>
      <c r="C56" s="8"/>
      <c r="D56" s="8"/>
      <c r="E56" s="8"/>
      <c r="F56" s="8"/>
      <c r="G56" s="8"/>
      <c r="H56" s="16">
        <v>203086.7271050397</v>
      </c>
      <c r="I56" s="16">
        <v>201595.91516792704</v>
      </c>
      <c r="J56" s="16">
        <v>201087.06914138762</v>
      </c>
      <c r="K56" s="16">
        <v>201205.28021984259</v>
      </c>
      <c r="L56" s="16">
        <v>201742.53706756557</v>
      </c>
      <c r="M56" s="16">
        <v>202606.27199584051</v>
      </c>
      <c r="N56" s="16">
        <v>200802.57353297152</v>
      </c>
      <c r="O56" s="16">
        <v>202072.90357277758</v>
      </c>
      <c r="P56" s="16">
        <v>203578.02635756874</v>
      </c>
      <c r="Q56" s="16">
        <v>204999.91774247092</v>
      </c>
      <c r="R56" s="16">
        <v>203365.91796004493</v>
      </c>
      <c r="S56" s="16">
        <v>205824.80067318506</v>
      </c>
      <c r="T56" s="16">
        <v>208186.29241069756</v>
      </c>
      <c r="U56" s="16">
        <v>210092.7463864068</v>
      </c>
      <c r="V56" s="16">
        <v>211676.58511281869</v>
      </c>
      <c r="W56" s="16">
        <v>213352.21951419185</v>
      </c>
      <c r="X56" s="16">
        <v>215474.60584471197</v>
      </c>
      <c r="Y56" s="16">
        <v>217577.73709560017</v>
      </c>
      <c r="Z56" s="16">
        <v>219781.45003116643</v>
      </c>
      <c r="AA56" s="16">
        <v>222054.14484909092</v>
      </c>
      <c r="AB56" s="16">
        <v>224396.14878399702</v>
      </c>
      <c r="AC56" s="16">
        <v>226440.61899932352</v>
      </c>
      <c r="AD56" s="16">
        <v>228689.85090058291</v>
      </c>
      <c r="AE56" s="16">
        <v>231042.67885811848</v>
      </c>
      <c r="AF56" s="16">
        <v>233255.54985575372</v>
      </c>
      <c r="AG56" s="16">
        <v>235436.80093940394</v>
      </c>
      <c r="AH56" s="16">
        <v>237826.10488993514</v>
      </c>
      <c r="AI56" s="16">
        <v>240264.69396622197</v>
      </c>
      <c r="AJ56" s="16">
        <v>242497.22379346343</v>
      </c>
      <c r="AK56" s="16">
        <v>245244.04924989675</v>
      </c>
      <c r="AL56" s="16">
        <v>247428.80385912649</v>
      </c>
    </row>
    <row r="57" spans="1:38" ht="30" customHeight="1" x14ac:dyDescent="0.25">
      <c r="A57" s="20" t="s">
        <v>52</v>
      </c>
      <c r="B57" s="16" t="s">
        <v>20</v>
      </c>
      <c r="C57" s="8"/>
      <c r="D57" s="8"/>
      <c r="E57" s="8"/>
      <c r="F57" s="8"/>
      <c r="G57" s="8"/>
      <c r="H57" s="16">
        <v>218405.62642562183</v>
      </c>
      <c r="I57" s="16">
        <v>223075.74080768184</v>
      </c>
      <c r="J57" s="16">
        <v>229594.09201168889</v>
      </c>
      <c r="K57" s="16">
        <v>235517.70551609321</v>
      </c>
      <c r="L57" s="16">
        <v>242333.31319530698</v>
      </c>
      <c r="M57" s="16">
        <v>249411.48428335431</v>
      </c>
      <c r="N57" s="16">
        <v>256789.58676243859</v>
      </c>
      <c r="O57" s="16">
        <v>263675.96602340718</v>
      </c>
      <c r="P57" s="16">
        <v>270792.98666161054</v>
      </c>
      <c r="Q57" s="16">
        <v>278973.45587257791</v>
      </c>
      <c r="R57" s="16">
        <v>287516.80354993953</v>
      </c>
      <c r="S57" s="16">
        <v>297851.82449908258</v>
      </c>
      <c r="T57" s="16">
        <v>307452.15538809111</v>
      </c>
      <c r="U57" s="16">
        <v>318040.62521702616</v>
      </c>
      <c r="V57" s="16">
        <v>328370.99033101148</v>
      </c>
      <c r="W57" s="16">
        <v>339551.87729584717</v>
      </c>
      <c r="X57" s="16">
        <v>350043.25894460402</v>
      </c>
      <c r="Y57" s="16">
        <v>360380.62373003934</v>
      </c>
      <c r="Z57" s="16">
        <v>371054.85115871311</v>
      </c>
      <c r="AA57" s="16">
        <v>382335.11979475484</v>
      </c>
      <c r="AB57" s="16">
        <v>393197.36625156552</v>
      </c>
      <c r="AC57" s="16">
        <v>403064.85581868718</v>
      </c>
      <c r="AD57" s="16">
        <v>412849.41757000657</v>
      </c>
      <c r="AE57" s="16">
        <v>424393.63406095363</v>
      </c>
      <c r="AF57" s="16">
        <v>436182.23580911505</v>
      </c>
      <c r="AG57" s="16">
        <v>443580.37106679828</v>
      </c>
      <c r="AH57" s="16">
        <v>451469.37361834833</v>
      </c>
      <c r="AI57" s="16">
        <v>459224.76360086247</v>
      </c>
      <c r="AJ57" s="16">
        <v>469083.53169484047</v>
      </c>
      <c r="AK57" s="16">
        <v>477870.83081035462</v>
      </c>
      <c r="AL57" s="16">
        <v>486423.14511481632</v>
      </c>
    </row>
    <row r="80" spans="1:38" x14ac:dyDescent="0.25">
      <c r="A80" s="7" t="s">
        <v>42</v>
      </c>
      <c r="B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</row>
    <row r="81" spans="1:7" x14ac:dyDescent="0.25">
      <c r="A81" s="12"/>
      <c r="B81" s="3">
        <v>2015</v>
      </c>
      <c r="E81" s="3">
        <v>2030</v>
      </c>
    </row>
    <row r="82" spans="1:7" x14ac:dyDescent="0.25">
      <c r="A82" s="3" t="s">
        <v>54</v>
      </c>
      <c r="B82" s="3" t="s">
        <v>77</v>
      </c>
      <c r="C82" s="3" t="s">
        <v>78</v>
      </c>
      <c r="D82" s="3" t="s">
        <v>79</v>
      </c>
      <c r="E82" s="3" t="s">
        <v>80</v>
      </c>
      <c r="F82" s="3" t="s">
        <v>81</v>
      </c>
      <c r="G82" s="3" t="s">
        <v>82</v>
      </c>
    </row>
    <row r="83" spans="1:7" x14ac:dyDescent="0.25">
      <c r="A83" s="3" t="s">
        <v>55</v>
      </c>
      <c r="B83" s="16">
        <v>3010.7272800000001</v>
      </c>
      <c r="C83" s="16">
        <v>3364.2063124999995</v>
      </c>
      <c r="D83" s="16">
        <v>3000</v>
      </c>
      <c r="E83" s="16">
        <v>2961.4309754718238</v>
      </c>
      <c r="F83" s="16">
        <v>3271.0552734374987</v>
      </c>
      <c r="G83" s="16">
        <v>2783</v>
      </c>
    </row>
    <row r="84" spans="1:7" x14ac:dyDescent="0.25">
      <c r="A84" s="3" t="s">
        <v>56</v>
      </c>
      <c r="B84" s="16">
        <v>4933.2888000000003</v>
      </c>
      <c r="C84" s="16">
        <v>4079.261687499999</v>
      </c>
      <c r="D84" s="16">
        <v>3850</v>
      </c>
      <c r="E84" s="16">
        <v>4852.5133313530223</v>
      </c>
      <c r="F84" s="16">
        <v>4057.7238749999992</v>
      </c>
      <c r="G84" s="16">
        <v>0</v>
      </c>
    </row>
    <row r="85" spans="1:7" x14ac:dyDescent="0.25">
      <c r="A85" s="3" t="s">
        <v>57</v>
      </c>
      <c r="B85" s="16">
        <v>3159.9440399999999</v>
      </c>
      <c r="C85" s="16">
        <v>0</v>
      </c>
      <c r="D85" s="16">
        <v>3100</v>
      </c>
      <c r="E85" s="16">
        <v>3108.2045268522538</v>
      </c>
      <c r="F85" s="16">
        <v>0</v>
      </c>
      <c r="G85" s="16">
        <v>0</v>
      </c>
    </row>
    <row r="86" spans="1:7" x14ac:dyDescent="0.25">
      <c r="A86" s="3" t="s">
        <v>58</v>
      </c>
      <c r="B86" s="16">
        <v>7678.0651200000002</v>
      </c>
      <c r="C86" s="16">
        <v>0</v>
      </c>
      <c r="D86" s="16">
        <v>4000</v>
      </c>
      <c r="E86" s="16">
        <v>7484.5872918469431</v>
      </c>
      <c r="F86" s="16">
        <v>0</v>
      </c>
      <c r="G86" s="16">
        <v>0</v>
      </c>
    </row>
    <row r="87" spans="1:7" x14ac:dyDescent="0.25">
      <c r="A87" s="3" t="s">
        <v>59</v>
      </c>
      <c r="B87" s="16">
        <v>5738.2472399999997</v>
      </c>
      <c r="C87" s="16">
        <v>5346</v>
      </c>
      <c r="D87" s="16">
        <v>5000</v>
      </c>
      <c r="E87" s="16">
        <v>4456.4585737617626</v>
      </c>
      <c r="F87" s="16">
        <v>5913.7448671874981</v>
      </c>
      <c r="G87" s="16">
        <v>4863</v>
      </c>
    </row>
    <row r="88" spans="1:7" x14ac:dyDescent="0.25">
      <c r="A88" s="3" t="s">
        <v>60</v>
      </c>
      <c r="B88" s="16">
        <v>7678.0651200000002</v>
      </c>
      <c r="C88" s="16">
        <v>6306</v>
      </c>
      <c r="D88" s="16">
        <v>6150</v>
      </c>
      <c r="E88" s="16">
        <v>5962.9670355446606</v>
      </c>
      <c r="F88" s="16">
        <v>0</v>
      </c>
      <c r="G88" s="16">
        <v>5634</v>
      </c>
    </row>
    <row r="89" spans="1:7" x14ac:dyDescent="0.25">
      <c r="A89" s="3" t="s">
        <v>61</v>
      </c>
      <c r="B89" s="16">
        <v>6765.5082000000002</v>
      </c>
      <c r="C89" s="16">
        <v>0</v>
      </c>
      <c r="D89" s="16">
        <v>6765</v>
      </c>
      <c r="E89" s="16">
        <v>4284.266112764697</v>
      </c>
      <c r="F89" s="16">
        <v>4942.9279687499993</v>
      </c>
      <c r="G89" s="16">
        <v>4908</v>
      </c>
    </row>
    <row r="90" spans="1:7" x14ac:dyDescent="0.25">
      <c r="A90" s="3" t="s">
        <v>62</v>
      </c>
      <c r="B90" s="16">
        <v>10073.653920000001</v>
      </c>
      <c r="C90" s="16">
        <v>0</v>
      </c>
      <c r="D90" s="16">
        <v>8515</v>
      </c>
      <c r="E90" s="16">
        <v>6379.1533237924787</v>
      </c>
      <c r="F90" s="16">
        <v>6601.3395312499979</v>
      </c>
      <c r="G90" s="16">
        <v>6524</v>
      </c>
    </row>
    <row r="91" spans="1:7" x14ac:dyDescent="0.25">
      <c r="A91" s="3" t="s">
        <v>63</v>
      </c>
      <c r="B91" s="16">
        <v>1361.22228</v>
      </c>
      <c r="C91" s="16">
        <v>1143.6578437499998</v>
      </c>
      <c r="D91" s="16">
        <v>1450</v>
      </c>
      <c r="E91" s="16">
        <v>1326.9211473250591</v>
      </c>
      <c r="F91" s="16">
        <v>1203.9637187499995</v>
      </c>
      <c r="G91" s="16">
        <v>1409</v>
      </c>
    </row>
    <row r="92" spans="1:7" x14ac:dyDescent="0.25">
      <c r="A92" s="3" t="s">
        <v>64</v>
      </c>
      <c r="B92" s="16">
        <v>3003.6217200000001</v>
      </c>
      <c r="C92" s="16">
        <v>0</v>
      </c>
      <c r="D92" s="16">
        <v>3065</v>
      </c>
      <c r="E92" s="16">
        <v>1902.047025907088</v>
      </c>
      <c r="F92" s="16">
        <v>2423.00390625</v>
      </c>
      <c r="G92" s="16">
        <v>1516</v>
      </c>
    </row>
    <row r="93" spans="1:7" x14ac:dyDescent="0.25">
      <c r="A93" s="3" t="s">
        <v>65</v>
      </c>
      <c r="B93" s="16">
        <v>950.11487999999997</v>
      </c>
      <c r="C93" s="16">
        <v>778.5919218749998</v>
      </c>
      <c r="D93" s="16">
        <v>1000</v>
      </c>
      <c r="E93" s="16">
        <v>922.00704409094681</v>
      </c>
      <c r="F93" s="16">
        <v>785.05326562499977</v>
      </c>
      <c r="G93" s="16">
        <v>0</v>
      </c>
    </row>
    <row r="94" spans="1:7" x14ac:dyDescent="0.25">
      <c r="A94" s="3" t="s">
        <v>66</v>
      </c>
      <c r="B94" s="16">
        <v>1562.20812</v>
      </c>
      <c r="C94" s="16">
        <v>0</v>
      </c>
      <c r="D94" s="16">
        <v>1200</v>
      </c>
      <c r="E94" s="16">
        <v>1515.9923513418457</v>
      </c>
      <c r="F94" s="16">
        <v>0</v>
      </c>
      <c r="G94" s="16">
        <v>0</v>
      </c>
    </row>
    <row r="95" spans="1:7" x14ac:dyDescent="0.25">
      <c r="A95" s="3" t="s">
        <v>67</v>
      </c>
      <c r="B95" s="16">
        <v>5217.5111999999999</v>
      </c>
      <c r="C95" s="16">
        <v>3736.810468749999</v>
      </c>
      <c r="D95" s="16">
        <v>9000</v>
      </c>
      <c r="E95" s="16">
        <v>5132.0820006490785</v>
      </c>
      <c r="F95" s="16">
        <v>4014.6482499999993</v>
      </c>
      <c r="G95" s="16">
        <v>8876</v>
      </c>
    </row>
    <row r="96" spans="1:7" x14ac:dyDescent="0.25">
      <c r="A96" s="3" t="s">
        <v>68</v>
      </c>
      <c r="B96" s="16">
        <v>5441.8438800000004</v>
      </c>
      <c r="C96" s="16">
        <v>5384.4531249999982</v>
      </c>
      <c r="D96" s="16">
        <v>0</v>
      </c>
      <c r="E96" s="16">
        <v>4563.3016353878147</v>
      </c>
      <c r="F96" s="16">
        <v>5717.7507734374985</v>
      </c>
      <c r="G96" s="16">
        <v>0</v>
      </c>
    </row>
    <row r="97" spans="1:38" x14ac:dyDescent="0.25">
      <c r="A97" s="3" t="s">
        <v>69</v>
      </c>
      <c r="B97" s="16">
        <v>6598.0199999999995</v>
      </c>
      <c r="C97" s="16">
        <v>0</v>
      </c>
      <c r="D97" s="16">
        <v>0</v>
      </c>
      <c r="E97" s="16">
        <v>4389.2868010218908</v>
      </c>
      <c r="F97" s="16">
        <v>7789.6883359374979</v>
      </c>
      <c r="G97" s="16">
        <v>0</v>
      </c>
    </row>
    <row r="98" spans="1:38" x14ac:dyDescent="0.25">
      <c r="A98" s="3" t="s">
        <v>70</v>
      </c>
      <c r="B98" s="16">
        <v>7105.5599999999995</v>
      </c>
      <c r="C98" s="16">
        <v>0</v>
      </c>
      <c r="D98" s="16">
        <v>0</v>
      </c>
      <c r="E98" s="16">
        <v>4726.9242472543438</v>
      </c>
      <c r="F98" s="16">
        <v>11922.256109374997</v>
      </c>
      <c r="G98" s="16">
        <v>0</v>
      </c>
    </row>
    <row r="99" spans="1:38" x14ac:dyDescent="0.25">
      <c r="A99" s="3" t="s">
        <v>71</v>
      </c>
      <c r="B99" s="16">
        <v>2436.192</v>
      </c>
      <c r="C99" s="16">
        <v>2724.5332812499996</v>
      </c>
      <c r="D99" s="16">
        <v>2608</v>
      </c>
      <c r="E99" s="16">
        <v>2203.5265780563723</v>
      </c>
      <c r="F99" s="16">
        <v>1948.0951406249997</v>
      </c>
      <c r="G99" s="16">
        <v>1973</v>
      </c>
    </row>
    <row r="100" spans="1:38" x14ac:dyDescent="0.25">
      <c r="A100" s="3" t="s">
        <v>72</v>
      </c>
      <c r="B100" s="16">
        <v>6598.0199999999995</v>
      </c>
      <c r="C100" s="16">
        <v>6353.6546874999976</v>
      </c>
      <c r="D100" s="16">
        <v>0</v>
      </c>
      <c r="E100" s="16">
        <v>3963.4904041706382</v>
      </c>
      <c r="F100" s="16">
        <v>3869.8064609374987</v>
      </c>
      <c r="G100" s="16">
        <v>0</v>
      </c>
    </row>
    <row r="101" spans="1:38" x14ac:dyDescent="0.25">
      <c r="A101" s="3" t="s">
        <v>73</v>
      </c>
      <c r="B101" s="16">
        <v>9643.26</v>
      </c>
      <c r="C101" s="16">
        <v>8946.8073124999974</v>
      </c>
      <c r="D101" s="16">
        <v>8500</v>
      </c>
      <c r="E101" s="16">
        <v>5792.7936676340078</v>
      </c>
      <c r="F101" s="16">
        <v>5091.5388749999993</v>
      </c>
      <c r="G101" s="16">
        <v>3903</v>
      </c>
    </row>
    <row r="102" spans="1:38" x14ac:dyDescent="0.25">
      <c r="A102" s="3" t="s">
        <v>74</v>
      </c>
      <c r="B102" s="16">
        <v>3035.0891999999999</v>
      </c>
      <c r="C102" s="16">
        <v>3639.8903124999988</v>
      </c>
      <c r="D102" s="16">
        <v>2300</v>
      </c>
      <c r="E102" s="16">
        <v>2129.8449807748784</v>
      </c>
      <c r="F102" s="16">
        <v>1805.4071328124996</v>
      </c>
      <c r="G102" s="16">
        <v>1128</v>
      </c>
    </row>
    <row r="103" spans="1:38" x14ac:dyDescent="0.25">
      <c r="A103" s="3" t="s">
        <v>75</v>
      </c>
      <c r="B103" s="16">
        <v>2651.3595004784102</v>
      </c>
      <c r="C103" s="16">
        <v>0</v>
      </c>
      <c r="D103" s="16">
        <v>2100</v>
      </c>
      <c r="E103" s="16">
        <v>2082.4926441691946</v>
      </c>
      <c r="F103" s="16">
        <v>0</v>
      </c>
      <c r="G103" s="16">
        <v>1257</v>
      </c>
    </row>
    <row r="105" spans="1:38" x14ac:dyDescent="0.25">
      <c r="A105" s="3" t="s">
        <v>76</v>
      </c>
    </row>
    <row r="106" spans="1:38" x14ac:dyDescent="0.25">
      <c r="A106" s="7" t="s">
        <v>43</v>
      </c>
      <c r="B106" s="7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1:38" x14ac:dyDescent="0.25">
      <c r="C107" s="1">
        <v>2015</v>
      </c>
      <c r="D107" s="1">
        <f>C107+1</f>
        <v>2016</v>
      </c>
      <c r="E107" s="1">
        <f t="shared" ref="E107:AL107" si="2">D107+1</f>
        <v>2017</v>
      </c>
      <c r="F107" s="1">
        <f t="shared" si="2"/>
        <v>2018</v>
      </c>
      <c r="G107" s="1">
        <f t="shared" si="2"/>
        <v>2019</v>
      </c>
      <c r="H107" s="1">
        <f t="shared" si="2"/>
        <v>2020</v>
      </c>
      <c r="I107" s="1">
        <f t="shared" si="2"/>
        <v>2021</v>
      </c>
      <c r="J107" s="1">
        <f t="shared" si="2"/>
        <v>2022</v>
      </c>
      <c r="K107" s="1">
        <f t="shared" si="2"/>
        <v>2023</v>
      </c>
      <c r="L107" s="1">
        <f t="shared" si="2"/>
        <v>2024</v>
      </c>
      <c r="M107" s="1">
        <f t="shared" si="2"/>
        <v>2025</v>
      </c>
      <c r="N107" s="1">
        <f t="shared" si="2"/>
        <v>2026</v>
      </c>
      <c r="O107" s="1">
        <f t="shared" si="2"/>
        <v>2027</v>
      </c>
      <c r="P107" s="1">
        <f t="shared" si="2"/>
        <v>2028</v>
      </c>
      <c r="Q107" s="1">
        <f t="shared" si="2"/>
        <v>2029</v>
      </c>
      <c r="R107" s="1">
        <f t="shared" si="2"/>
        <v>2030</v>
      </c>
      <c r="S107" s="1">
        <f t="shared" si="2"/>
        <v>2031</v>
      </c>
      <c r="T107" s="1">
        <f t="shared" si="2"/>
        <v>2032</v>
      </c>
      <c r="U107" s="1">
        <f t="shared" si="2"/>
        <v>2033</v>
      </c>
      <c r="V107" s="1">
        <f t="shared" si="2"/>
        <v>2034</v>
      </c>
      <c r="W107" s="1">
        <f t="shared" si="2"/>
        <v>2035</v>
      </c>
      <c r="X107" s="1">
        <f t="shared" si="2"/>
        <v>2036</v>
      </c>
      <c r="Y107" s="1">
        <f t="shared" si="2"/>
        <v>2037</v>
      </c>
      <c r="Z107" s="1">
        <f t="shared" si="2"/>
        <v>2038</v>
      </c>
      <c r="AA107" s="1">
        <f t="shared" si="2"/>
        <v>2039</v>
      </c>
      <c r="AB107" s="1">
        <f t="shared" si="2"/>
        <v>2040</v>
      </c>
      <c r="AC107" s="1">
        <f t="shared" si="2"/>
        <v>2041</v>
      </c>
      <c r="AD107" s="1">
        <f t="shared" si="2"/>
        <v>2042</v>
      </c>
      <c r="AE107" s="1">
        <f t="shared" si="2"/>
        <v>2043</v>
      </c>
      <c r="AF107" s="1">
        <f t="shared" si="2"/>
        <v>2044</v>
      </c>
      <c r="AG107" s="1">
        <f t="shared" si="2"/>
        <v>2045</v>
      </c>
      <c r="AH107" s="1">
        <f t="shared" si="2"/>
        <v>2046</v>
      </c>
      <c r="AI107" s="1">
        <f t="shared" si="2"/>
        <v>2047</v>
      </c>
      <c r="AJ107" s="1">
        <f t="shared" si="2"/>
        <v>2048</v>
      </c>
      <c r="AK107" s="1">
        <f t="shared" si="2"/>
        <v>2049</v>
      </c>
      <c r="AL107" s="1">
        <f t="shared" si="2"/>
        <v>2050</v>
      </c>
    </row>
    <row r="108" spans="1:38" x14ac:dyDescent="0.25">
      <c r="A108" s="1" t="s">
        <v>21</v>
      </c>
      <c r="B108" s="16" t="s">
        <v>53</v>
      </c>
      <c r="C108" s="16">
        <v>443</v>
      </c>
      <c r="D108" s="16">
        <v>368.79678941024497</v>
      </c>
      <c r="E108" s="16">
        <v>319.27783394009089</v>
      </c>
      <c r="F108" s="16">
        <v>285.04041626521496</v>
      </c>
      <c r="G108" s="16">
        <v>259.16161964320548</v>
      </c>
      <c r="H108" s="16">
        <v>237.38161647076694</v>
      </c>
      <c r="I108" s="16">
        <v>219.26725528965417</v>
      </c>
      <c r="J108" s="16">
        <v>209.45284262091951</v>
      </c>
      <c r="K108" s="16">
        <v>200.77908309376292</v>
      </c>
      <c r="L108" s="16">
        <v>191.97061844267688</v>
      </c>
      <c r="M108" s="16">
        <v>182.95729123458312</v>
      </c>
      <c r="N108" s="16">
        <v>172.48238646552909</v>
      </c>
      <c r="O108" s="16">
        <v>160.71920167009071</v>
      </c>
      <c r="P108" s="16">
        <v>157.84472838958615</v>
      </c>
      <c r="Q108" s="16">
        <v>155.17664321314851</v>
      </c>
      <c r="R108" s="16">
        <v>152.6839500742513</v>
      </c>
      <c r="S108" s="16">
        <v>150.34200396245069</v>
      </c>
      <c r="T108" s="16">
        <v>148.13090275813926</v>
      </c>
      <c r="U108" s="16">
        <v>146.03435558357725</v>
      </c>
      <c r="V108" s="16">
        <v>144.03886820255988</v>
      </c>
      <c r="W108" s="16">
        <v>142.13314484859993</v>
      </c>
      <c r="X108" s="16">
        <v>140.11213830160474</v>
      </c>
      <c r="Y108" s="16">
        <v>138.11986866511239</v>
      </c>
      <c r="Z108" s="16">
        <v>136.15592732588681</v>
      </c>
      <c r="AA108" s="16">
        <v>134.2199114808077</v>
      </c>
      <c r="AB108" s="16">
        <v>132.31142405425587</v>
      </c>
      <c r="AC108" s="16">
        <v>130.43007361667327</v>
      </c>
      <c r="AD108" s="16">
        <v>128.57547430428104</v>
      </c>
      <c r="AE108" s="16">
        <v>126.7472457399391</v>
      </c>
      <c r="AF108" s="16">
        <v>124.94501295513102</v>
      </c>
      <c r="AG108" s="16">
        <v>123.16840631305824</v>
      </c>
      <c r="AH108" s="16">
        <v>121.41706143282777</v>
      </c>
      <c r="AI108" s="16">
        <v>119.69061911471792</v>
      </c>
      <c r="AJ108" s="16">
        <v>117.98872526650668</v>
      </c>
      <c r="AK108" s="16">
        <v>116.31103083084759</v>
      </c>
      <c r="AL108" s="16">
        <v>114.65719171367832</v>
      </c>
    </row>
    <row r="134" spans="1:38" x14ac:dyDescent="0.25">
      <c r="A134" s="7" t="s">
        <v>44</v>
      </c>
      <c r="B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</row>
    <row r="135" spans="1:38" x14ac:dyDescent="0.25">
      <c r="A135" s="1" t="s">
        <v>24</v>
      </c>
      <c r="C135" s="1">
        <f>C107</f>
        <v>2015</v>
      </c>
      <c r="D135" s="1">
        <f t="shared" ref="D135:AL135" si="3">D107</f>
        <v>2016</v>
      </c>
      <c r="E135" s="1">
        <f t="shared" si="3"/>
        <v>2017</v>
      </c>
      <c r="F135" s="1">
        <f t="shared" si="3"/>
        <v>2018</v>
      </c>
      <c r="G135" s="1">
        <f t="shared" si="3"/>
        <v>2019</v>
      </c>
      <c r="H135" s="1">
        <f t="shared" si="3"/>
        <v>2020</v>
      </c>
      <c r="I135" s="1">
        <f t="shared" si="3"/>
        <v>2021</v>
      </c>
      <c r="J135" s="1">
        <f t="shared" si="3"/>
        <v>2022</v>
      </c>
      <c r="K135" s="1">
        <f t="shared" si="3"/>
        <v>2023</v>
      </c>
      <c r="L135" s="1">
        <f t="shared" si="3"/>
        <v>2024</v>
      </c>
      <c r="M135" s="1">
        <f t="shared" si="3"/>
        <v>2025</v>
      </c>
      <c r="N135" s="1">
        <f t="shared" si="3"/>
        <v>2026</v>
      </c>
      <c r="O135" s="1">
        <f t="shared" si="3"/>
        <v>2027</v>
      </c>
      <c r="P135" s="1">
        <f t="shared" si="3"/>
        <v>2028</v>
      </c>
      <c r="Q135" s="1">
        <f t="shared" si="3"/>
        <v>2029</v>
      </c>
      <c r="R135" s="1">
        <f t="shared" si="3"/>
        <v>2030</v>
      </c>
      <c r="S135" s="1">
        <f t="shared" si="3"/>
        <v>2031</v>
      </c>
      <c r="T135" s="1">
        <f t="shared" si="3"/>
        <v>2032</v>
      </c>
      <c r="U135" s="1">
        <f t="shared" si="3"/>
        <v>2033</v>
      </c>
      <c r="V135" s="1">
        <f t="shared" si="3"/>
        <v>2034</v>
      </c>
      <c r="W135" s="1">
        <f t="shared" si="3"/>
        <v>2035</v>
      </c>
      <c r="X135" s="1">
        <f t="shared" si="3"/>
        <v>2036</v>
      </c>
      <c r="Y135" s="1">
        <f t="shared" si="3"/>
        <v>2037</v>
      </c>
      <c r="Z135" s="1">
        <f t="shared" si="3"/>
        <v>2038</v>
      </c>
      <c r="AA135" s="1">
        <f t="shared" si="3"/>
        <v>2039</v>
      </c>
      <c r="AB135" s="1">
        <f t="shared" si="3"/>
        <v>2040</v>
      </c>
      <c r="AC135" s="1">
        <f t="shared" si="3"/>
        <v>2041</v>
      </c>
      <c r="AD135" s="1">
        <f t="shared" si="3"/>
        <v>2042</v>
      </c>
      <c r="AE135" s="1">
        <f t="shared" si="3"/>
        <v>2043</v>
      </c>
      <c r="AF135" s="1">
        <f t="shared" si="3"/>
        <v>2044</v>
      </c>
      <c r="AG135" s="1">
        <f t="shared" si="3"/>
        <v>2045</v>
      </c>
      <c r="AH135" s="1">
        <f t="shared" si="3"/>
        <v>2046</v>
      </c>
      <c r="AI135" s="1">
        <f t="shared" si="3"/>
        <v>2047</v>
      </c>
      <c r="AJ135" s="1">
        <f t="shared" si="3"/>
        <v>2048</v>
      </c>
      <c r="AK135" s="1">
        <f t="shared" si="3"/>
        <v>2049</v>
      </c>
      <c r="AL135" s="1">
        <f t="shared" si="3"/>
        <v>2050</v>
      </c>
    </row>
    <row r="136" spans="1:38" x14ac:dyDescent="0.25">
      <c r="A136" s="3" t="s">
        <v>0</v>
      </c>
      <c r="B136" s="3" t="s">
        <v>22</v>
      </c>
      <c r="C136" s="21">
        <v>7.3306886206927624</v>
      </c>
      <c r="D136" s="21">
        <v>8.2762829236593856</v>
      </c>
      <c r="E136" s="21">
        <v>8.9695054772607943</v>
      </c>
      <c r="F136" s="21">
        <v>8.9813432545074576</v>
      </c>
      <c r="G136" s="21">
        <v>8.8198295891538496</v>
      </c>
      <c r="H136" s="21">
        <v>8.3377020774676591</v>
      </c>
      <c r="I136" s="21">
        <v>7.9977803336164319</v>
      </c>
      <c r="J136" s="21">
        <v>7.4619882090582301</v>
      </c>
      <c r="K136" s="21">
        <v>7.0528884414554662</v>
      </c>
      <c r="L136" s="21">
        <v>6.8632350828734943</v>
      </c>
      <c r="M136" s="21">
        <v>6.8110744962436556</v>
      </c>
      <c r="N136" s="21">
        <v>6.7593103300722035</v>
      </c>
      <c r="O136" s="21">
        <v>6.7079395715636538</v>
      </c>
      <c r="P136" s="21">
        <v>6.6569592308197691</v>
      </c>
      <c r="Q136" s="21">
        <v>6.6063663406655388</v>
      </c>
      <c r="R136" s="21">
        <v>6.562276918523227</v>
      </c>
      <c r="S136" s="21">
        <v>6.524612167018117</v>
      </c>
      <c r="T136" s="21">
        <v>6.4932940286164298</v>
      </c>
      <c r="U136" s="21">
        <v>6.4621262172790717</v>
      </c>
      <c r="V136" s="21">
        <v>6.4311080114361312</v>
      </c>
      <c r="W136" s="21">
        <v>6.4002386929812376</v>
      </c>
      <c r="X136" s="21">
        <v>6.3695175472549286</v>
      </c>
      <c r="Y136" s="21">
        <v>6.3389438630281054</v>
      </c>
      <c r="Z136" s="21">
        <v>6.3085169324855697</v>
      </c>
      <c r="AA136" s="21">
        <v>6.2782360512096389</v>
      </c>
      <c r="AB136" s="21">
        <v>6.2481005181638318</v>
      </c>
      <c r="AC136" s="21">
        <v>6.2181096356766448</v>
      </c>
      <c r="AD136" s="21">
        <v>6.1882627094253975</v>
      </c>
      <c r="AE136" s="21">
        <v>6.1585590484201553</v>
      </c>
      <c r="AF136" s="21">
        <v>6.1289979649877386</v>
      </c>
      <c r="AG136" s="21">
        <v>6.0995787747557975</v>
      </c>
      <c r="AH136" s="21">
        <v>6.0703007966369684</v>
      </c>
      <c r="AI136" s="21">
        <v>6.0411633528131112</v>
      </c>
      <c r="AJ136" s="21">
        <v>6.0121657687196084</v>
      </c>
      <c r="AK136" s="21">
        <v>5.9833073730297537</v>
      </c>
      <c r="AL136" s="21">
        <v>5.9545874976392108</v>
      </c>
    </row>
    <row r="137" spans="1:38" x14ac:dyDescent="0.25">
      <c r="A137" s="3" t="s">
        <v>1</v>
      </c>
      <c r="B137" s="3" t="s">
        <v>22</v>
      </c>
      <c r="C137" s="21">
        <v>6.4555442412448292</v>
      </c>
      <c r="D137" s="21">
        <v>7.2023351335132206</v>
      </c>
      <c r="E137" s="21">
        <v>7.9189874705688661</v>
      </c>
      <c r="F137" s="21">
        <v>8.0960685579196987</v>
      </c>
      <c r="G137" s="21">
        <v>8.133724612665155</v>
      </c>
      <c r="H137" s="21">
        <v>7.8828929719851892</v>
      </c>
      <c r="I137" s="21">
        <v>7.8265574073492807</v>
      </c>
      <c r="J137" s="21">
        <v>7.5850419084515801</v>
      </c>
      <c r="K137" s="21">
        <v>7.3733572255887516</v>
      </c>
      <c r="L137" s="21">
        <v>7.2505467894389861</v>
      </c>
      <c r="M137" s="21">
        <v>7.1954426338392494</v>
      </c>
      <c r="N137" s="21">
        <v>7.1407572698220712</v>
      </c>
      <c r="O137" s="21">
        <v>7.0864875145714237</v>
      </c>
      <c r="P137" s="21">
        <v>7.0326302094606801</v>
      </c>
      <c r="Q137" s="21">
        <v>6.9791822198687781</v>
      </c>
      <c r="R137" s="21">
        <v>6.9326047073251864</v>
      </c>
      <c r="S137" s="21">
        <v>6.8928144276971643</v>
      </c>
      <c r="T137" s="21">
        <v>6.8597289184442181</v>
      </c>
      <c r="U137" s="21">
        <v>6.8268022196356855</v>
      </c>
      <c r="V137" s="21">
        <v>6.7940335689814342</v>
      </c>
      <c r="W137" s="21">
        <v>6.7614222078503232</v>
      </c>
      <c r="X137" s="21">
        <v>6.7289673812526409</v>
      </c>
      <c r="Y137" s="21">
        <v>6.6966683378226284</v>
      </c>
      <c r="Z137" s="21">
        <v>6.664524329801079</v>
      </c>
      <c r="AA137" s="21">
        <v>6.6325346130180343</v>
      </c>
      <c r="AB137" s="21">
        <v>6.6006984468755476</v>
      </c>
      <c r="AC137" s="21">
        <v>6.5690150943305428</v>
      </c>
      <c r="AD137" s="21">
        <v>6.5374838218777569</v>
      </c>
      <c r="AE137" s="21">
        <v>6.5061038995327429</v>
      </c>
      <c r="AF137" s="21">
        <v>6.474874600814986</v>
      </c>
      <c r="AG137" s="21">
        <v>6.4437952027310734</v>
      </c>
      <c r="AH137" s="21">
        <v>6.412864985757964</v>
      </c>
      <c r="AI137" s="21">
        <v>6.382083233826326</v>
      </c>
      <c r="AJ137" s="21">
        <v>6.351449234303959</v>
      </c>
      <c r="AK137" s="21">
        <v>6.3209622779793007</v>
      </c>
      <c r="AL137" s="21">
        <v>6.2906216590449988</v>
      </c>
    </row>
    <row r="138" spans="1:38" x14ac:dyDescent="0.25">
      <c r="A138" s="3" t="s">
        <v>2</v>
      </c>
      <c r="B138" s="3" t="s">
        <v>22</v>
      </c>
      <c r="C138" s="21">
        <v>5.7686611726276569</v>
      </c>
      <c r="D138" s="21">
        <v>6.5067507853183058</v>
      </c>
      <c r="E138" s="21">
        <v>7.3961615366003066</v>
      </c>
      <c r="F138" s="21">
        <v>7.8786095984113489</v>
      </c>
      <c r="G138" s="21">
        <v>8.2256704540508103</v>
      </c>
      <c r="H138" s="21">
        <v>8.1638340216595271</v>
      </c>
      <c r="I138" s="21">
        <v>8.1550123502288709</v>
      </c>
      <c r="J138" s="21">
        <v>7.9007588937754809</v>
      </c>
      <c r="K138" s="21">
        <v>7.6687754472064915</v>
      </c>
      <c r="L138" s="21">
        <v>7.5349690646185961</v>
      </c>
      <c r="M138" s="21">
        <v>7.4777032997274944</v>
      </c>
      <c r="N138" s="21">
        <v>7.4208727546495643</v>
      </c>
      <c r="O138" s="21">
        <v>7.3644741217142276</v>
      </c>
      <c r="P138" s="21">
        <v>7.308504118389199</v>
      </c>
      <c r="Q138" s="21">
        <v>7.2529594870894405</v>
      </c>
      <c r="R138" s="21">
        <v>7.2045548458513409</v>
      </c>
      <c r="S138" s="21">
        <v>7.163203685066283</v>
      </c>
      <c r="T138" s="21">
        <v>7.128820307377965</v>
      </c>
      <c r="U138" s="21">
        <v>7.0946019699025511</v>
      </c>
      <c r="V138" s="21">
        <v>7.060547880447019</v>
      </c>
      <c r="W138" s="21">
        <v>7.0266572506208727</v>
      </c>
      <c r="X138" s="21">
        <v>6.9929292958178921</v>
      </c>
      <c r="Y138" s="21">
        <v>6.9593632351979666</v>
      </c>
      <c r="Z138" s="21">
        <v>6.9259582916690166</v>
      </c>
      <c r="AA138" s="21">
        <v>6.8927136918690053</v>
      </c>
      <c r="AB138" s="21">
        <v>6.8596286661480335</v>
      </c>
      <c r="AC138" s="21">
        <v>6.826702448550523</v>
      </c>
      <c r="AD138" s="21">
        <v>6.7939342767974802</v>
      </c>
      <c r="AE138" s="21">
        <v>6.761323392268852</v>
      </c>
      <c r="AF138" s="21">
        <v>6.7288690399859616</v>
      </c>
      <c r="AG138" s="21">
        <v>6.6965704685940288</v>
      </c>
      <c r="AH138" s="21">
        <v>6.664426930344777</v>
      </c>
      <c r="AI138" s="21">
        <v>6.6324376810791223</v>
      </c>
      <c r="AJ138" s="21">
        <v>6.6006019802099418</v>
      </c>
      <c r="AK138" s="21">
        <v>6.5689190907049344</v>
      </c>
      <c r="AL138" s="21">
        <v>6.5373882790695506</v>
      </c>
    </row>
    <row r="139" spans="1:38" x14ac:dyDescent="0.25">
      <c r="A139" s="3" t="s">
        <v>3</v>
      </c>
      <c r="B139" s="3" t="s">
        <v>22</v>
      </c>
      <c r="C139" s="21">
        <v>6.3951364404950297</v>
      </c>
      <c r="D139" s="21">
        <v>7.0649314917192285</v>
      </c>
      <c r="E139" s="21">
        <v>7.9317366837051724</v>
      </c>
      <c r="F139" s="21">
        <v>8.4493468972201828</v>
      </c>
      <c r="G139" s="21">
        <v>8.8338088139388447</v>
      </c>
      <c r="H139" s="21">
        <v>8.7895576950490604</v>
      </c>
      <c r="I139" s="21">
        <v>8.7756210150775367</v>
      </c>
      <c r="J139" s="21">
        <v>8.4871688552154705</v>
      </c>
      <c r="K139" s="21">
        <v>8.2260451721478791</v>
      </c>
      <c r="L139" s="21">
        <v>8.060093754254174</v>
      </c>
      <c r="M139" s="21">
        <v>7.998837041721842</v>
      </c>
      <c r="N139" s="21">
        <v>7.9380458802047551</v>
      </c>
      <c r="O139" s="21">
        <v>7.877716731515199</v>
      </c>
      <c r="P139" s="21">
        <v>7.8178460843556827</v>
      </c>
      <c r="Q139" s="21">
        <v>7.7584304541145785</v>
      </c>
      <c r="R139" s="21">
        <v>7.706652411872561</v>
      </c>
      <c r="S139" s="21">
        <v>7.6624194190206296</v>
      </c>
      <c r="T139" s="21">
        <v>7.6256398058093309</v>
      </c>
      <c r="U139" s="21">
        <v>7.5890367347414456</v>
      </c>
      <c r="V139" s="21">
        <v>7.5526093584146876</v>
      </c>
      <c r="W139" s="21">
        <v>7.5163568334942958</v>
      </c>
      <c r="X139" s="21">
        <v>7.4802783206935226</v>
      </c>
      <c r="Y139" s="21">
        <v>7.4443729847541933</v>
      </c>
      <c r="Z139" s="21">
        <v>7.4086399944273724</v>
      </c>
      <c r="AA139" s="21">
        <v>7.3730785224541213</v>
      </c>
      <c r="AB139" s="21">
        <v>7.337687745546341</v>
      </c>
      <c r="AC139" s="21">
        <v>7.3024668443677188</v>
      </c>
      <c r="AD139" s="21">
        <v>7.2674150035147536</v>
      </c>
      <c r="AE139" s="21">
        <v>7.2325314114978836</v>
      </c>
      <c r="AF139" s="21">
        <v>7.1978152607226926</v>
      </c>
      <c r="AG139" s="21">
        <v>7.1632657474712245</v>
      </c>
      <c r="AH139" s="21">
        <v>7.1288820718833614</v>
      </c>
      <c r="AI139" s="21">
        <v>7.0946634379383218</v>
      </c>
      <c r="AJ139" s="21">
        <v>7.0606090534362167</v>
      </c>
      <c r="AK139" s="21">
        <v>7.0267181299797228</v>
      </c>
      <c r="AL139" s="21">
        <v>6.992989882955821</v>
      </c>
    </row>
    <row r="140" spans="1:38" x14ac:dyDescent="0.25">
      <c r="A140" s="3" t="s">
        <v>4</v>
      </c>
      <c r="B140" s="3" t="s">
        <v>22</v>
      </c>
      <c r="C140" s="21">
        <v>6.2258207456243317</v>
      </c>
      <c r="D140" s="21">
        <v>6.8329622517419439</v>
      </c>
      <c r="E140" s="21">
        <v>7.4979576328871582</v>
      </c>
      <c r="F140" s="21">
        <v>7.679795206120331</v>
      </c>
      <c r="G140" s="21">
        <v>7.7454432532565365</v>
      </c>
      <c r="H140" s="21">
        <v>7.5468676204795919</v>
      </c>
      <c r="I140" s="21">
        <v>7.5692767901628208</v>
      </c>
      <c r="J140" s="21">
        <v>7.4410613459042176</v>
      </c>
      <c r="K140" s="21">
        <v>7.3134543418302682</v>
      </c>
      <c r="L140" s="21">
        <v>7.2366549563958253</v>
      </c>
      <c r="M140" s="21">
        <v>7.1816563787272178</v>
      </c>
      <c r="N140" s="21">
        <v>7.1270757902488908</v>
      </c>
      <c r="O140" s="21">
        <v>7.0729100142429973</v>
      </c>
      <c r="P140" s="21">
        <v>7.019155898134751</v>
      </c>
      <c r="Q140" s="21">
        <v>6.9658103133089257</v>
      </c>
      <c r="R140" s="21">
        <v>6.9193220419007417</v>
      </c>
      <c r="S140" s="21">
        <v>6.8796079992707542</v>
      </c>
      <c r="T140" s="21">
        <v>6.8465858808742546</v>
      </c>
      <c r="U140" s="21">
        <v>6.8137222686460577</v>
      </c>
      <c r="V140" s="21">
        <v>6.7810164017565571</v>
      </c>
      <c r="W140" s="21">
        <v>6.7484675230281255</v>
      </c>
      <c r="X140" s="21">
        <v>6.716074878917591</v>
      </c>
      <c r="Y140" s="21">
        <v>6.6838377194987855</v>
      </c>
      <c r="Z140" s="21">
        <v>6.6517552984451909</v>
      </c>
      <c r="AA140" s="21">
        <v>6.6198268730126548</v>
      </c>
      <c r="AB140" s="21">
        <v>6.5880517040221926</v>
      </c>
      <c r="AC140" s="21">
        <v>6.5564290558428864</v>
      </c>
      <c r="AD140" s="21">
        <v>6.5249581963748424</v>
      </c>
      <c r="AE140" s="21">
        <v>6.4936383970322424</v>
      </c>
      <c r="AF140" s="21">
        <v>6.4624689327264875</v>
      </c>
      <c r="AG140" s="21">
        <v>6.4314490818493999</v>
      </c>
      <c r="AH140" s="21">
        <v>6.400578126256522</v>
      </c>
      <c r="AI140" s="21">
        <v>6.3698553512504903</v>
      </c>
      <c r="AJ140" s="21">
        <v>6.3392800455644887</v>
      </c>
      <c r="AK140" s="21">
        <v>6.3088515013457789</v>
      </c>
      <c r="AL140" s="21">
        <v>6.2785690141393191</v>
      </c>
    </row>
    <row r="141" spans="1:38" x14ac:dyDescent="0.25">
      <c r="A141" s="3" t="s">
        <v>23</v>
      </c>
      <c r="B141" s="3" t="s">
        <v>22</v>
      </c>
      <c r="C141" s="21">
        <v>6.5</v>
      </c>
      <c r="D141" s="21">
        <v>6.8049150000000003</v>
      </c>
      <c r="E141" s="21">
        <v>7.12413356265</v>
      </c>
      <c r="F141" s="21">
        <v>7.4583266680739113</v>
      </c>
      <c r="G141" s="21">
        <v>7.8081967720732584</v>
      </c>
      <c r="H141" s="21">
        <v>8.1744792826512143</v>
      </c>
      <c r="I141" s="21">
        <v>8.1123532401030651</v>
      </c>
      <c r="J141" s="21">
        <v>8.0506993554782813</v>
      </c>
      <c r="K141" s="21">
        <v>7.9895140403766458</v>
      </c>
      <c r="L141" s="21">
        <v>7.9287937336697825</v>
      </c>
      <c r="M141" s="21">
        <v>7.8685349012938914</v>
      </c>
      <c r="N141" s="21">
        <v>7.8087340360440578</v>
      </c>
      <c r="O141" s="21">
        <v>7.7493876573701224</v>
      </c>
      <c r="P141" s="21">
        <v>7.6904923111741095</v>
      </c>
      <c r="Q141" s="21">
        <v>7.6320445696091861</v>
      </c>
      <c r="R141" s="21">
        <v>7.5740410308801556</v>
      </c>
      <c r="S141" s="21">
        <v>7.5376856339319307</v>
      </c>
      <c r="T141" s="21">
        <v>7.5015047428890576</v>
      </c>
      <c r="U141" s="21">
        <v>7.4654975201231899</v>
      </c>
      <c r="V141" s="21">
        <v>7.4296631320265982</v>
      </c>
      <c r="W141" s="21">
        <v>7.3940007489928705</v>
      </c>
      <c r="X141" s="21">
        <v>7.3585095453977045</v>
      </c>
      <c r="Y141" s="21">
        <v>7.323188699579795</v>
      </c>
      <c r="Z141" s="21">
        <v>7.2880373938218117</v>
      </c>
      <c r="AA141" s="21">
        <v>7.2530548143314668</v>
      </c>
      <c r="AB141" s="21">
        <v>7.2182401512226759</v>
      </c>
      <c r="AC141" s="21">
        <v>7.1835925984968068</v>
      </c>
      <c r="AD141" s="21">
        <v>7.1491113540240221</v>
      </c>
      <c r="AE141" s="21">
        <v>7.1147956195247062</v>
      </c>
      <c r="AF141" s="21">
        <v>7.0806446005509871</v>
      </c>
      <c r="AG141" s="21">
        <v>7.0466575064683425</v>
      </c>
      <c r="AH141" s="21">
        <v>7.0128335504372945</v>
      </c>
      <c r="AI141" s="21">
        <v>6.9791719493951954</v>
      </c>
      <c r="AJ141" s="21">
        <v>6.9456719240380984</v>
      </c>
      <c r="AK141" s="21">
        <v>6.9123326988027154</v>
      </c>
      <c r="AL141" s="21">
        <v>6.879153501848462</v>
      </c>
    </row>
    <row r="164" spans="1:38" x14ac:dyDescent="0.25">
      <c r="A164" s="7" t="s">
        <v>45</v>
      </c>
      <c r="B164" s="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</row>
    <row r="165" spans="1:38" x14ac:dyDescent="0.25">
      <c r="A165" s="1" t="s">
        <v>25</v>
      </c>
      <c r="C165" s="1">
        <v>2015</v>
      </c>
      <c r="D165" s="1">
        <v>2016</v>
      </c>
      <c r="E165" s="1">
        <v>2017</v>
      </c>
      <c r="F165" s="1">
        <v>2018</v>
      </c>
      <c r="G165" s="1">
        <v>2019</v>
      </c>
      <c r="H165" s="1">
        <v>2020</v>
      </c>
      <c r="I165" s="1">
        <v>2021</v>
      </c>
      <c r="J165" s="1">
        <v>2022</v>
      </c>
      <c r="K165" s="1">
        <v>2023</v>
      </c>
      <c r="L165" s="1">
        <v>2024</v>
      </c>
      <c r="M165" s="1">
        <v>2025</v>
      </c>
      <c r="N165" s="1">
        <v>2026</v>
      </c>
      <c r="O165" s="1">
        <v>2027</v>
      </c>
      <c r="P165" s="1">
        <v>2028</v>
      </c>
      <c r="Q165" s="1">
        <v>2029</v>
      </c>
      <c r="R165" s="1">
        <v>2030</v>
      </c>
      <c r="S165" s="1">
        <v>2031</v>
      </c>
      <c r="T165" s="1">
        <v>2032</v>
      </c>
      <c r="U165" s="1">
        <v>2033</v>
      </c>
      <c r="V165" s="1">
        <v>2034</v>
      </c>
      <c r="W165" s="1">
        <v>2035</v>
      </c>
      <c r="X165" s="1">
        <v>2036</v>
      </c>
      <c r="Y165" s="1">
        <v>2037</v>
      </c>
      <c r="Z165" s="1">
        <v>2038</v>
      </c>
      <c r="AA165" s="1">
        <v>2039</v>
      </c>
      <c r="AB165" s="1">
        <v>2040</v>
      </c>
      <c r="AC165" s="1">
        <v>2041</v>
      </c>
      <c r="AD165" s="1">
        <v>2042</v>
      </c>
      <c r="AE165" s="1">
        <v>2043</v>
      </c>
      <c r="AF165" s="1">
        <v>2044</v>
      </c>
      <c r="AG165" s="1">
        <v>2045</v>
      </c>
      <c r="AH165" s="1">
        <v>2046</v>
      </c>
      <c r="AI165" s="1">
        <v>2047</v>
      </c>
      <c r="AJ165" s="1">
        <v>2048</v>
      </c>
      <c r="AK165" s="1">
        <v>2049</v>
      </c>
      <c r="AL165" s="1">
        <v>2050</v>
      </c>
    </row>
    <row r="166" spans="1:38" x14ac:dyDescent="0.25">
      <c r="A166" s="3" t="s">
        <v>0</v>
      </c>
      <c r="B166" s="3" t="s">
        <v>22</v>
      </c>
      <c r="C166" s="21">
        <v>7.4634049830903351</v>
      </c>
      <c r="D166" s="21">
        <v>8.279189221889359</v>
      </c>
      <c r="E166" s="21">
        <v>8.9004889410409902</v>
      </c>
      <c r="F166" s="21">
        <v>8.9243094607497628</v>
      </c>
      <c r="G166" s="21">
        <v>8.8285461997968451</v>
      </c>
      <c r="H166" s="21">
        <v>8.41540846712636</v>
      </c>
      <c r="I166" s="21">
        <v>7.8177222506515811</v>
      </c>
      <c r="J166" s="21">
        <v>7.2982569376950011</v>
      </c>
      <c r="K166" s="21">
        <v>6.9275422191677327</v>
      </c>
      <c r="L166" s="21">
        <v>6.785148128367454</v>
      </c>
      <c r="M166" s="21">
        <v>6.7945135592878971</v>
      </c>
      <c r="N166" s="21">
        <v>6.8038919171621304</v>
      </c>
      <c r="O166" s="21">
        <v>6.813283219833024</v>
      </c>
      <c r="P166" s="21">
        <v>6.8226874851680703</v>
      </c>
      <c r="Q166" s="21">
        <v>6.8321047310594265</v>
      </c>
      <c r="R166" s="21">
        <v>6.8490921963691775</v>
      </c>
      <c r="S166" s="21">
        <v>6.8736958045983103</v>
      </c>
      <c r="T166" s="21">
        <v>6.9059617091563474</v>
      </c>
      <c r="U166" s="21">
        <v>6.9383790735151294</v>
      </c>
      <c r="V166" s="21">
        <v>6.9709486086440711</v>
      </c>
      <c r="W166" s="21">
        <v>7.0036710288499551</v>
      </c>
      <c r="X166" s="21">
        <v>7.0365470517926036</v>
      </c>
      <c r="Y166" s="21">
        <v>7.0695773985006127</v>
      </c>
      <c r="Z166" s="21">
        <v>7.1027627933871713</v>
      </c>
      <c r="AA166" s="21">
        <v>7.136103964265943</v>
      </c>
      <c r="AB166" s="21">
        <v>7.1696016423670317</v>
      </c>
      <c r="AC166" s="21">
        <v>7.2032565623530163</v>
      </c>
      <c r="AD166" s="21">
        <v>7.2370694623350689</v>
      </c>
      <c r="AE166" s="21">
        <v>7.2710410838891368</v>
      </c>
      <c r="AF166" s="21">
        <v>7.3051721720722043</v>
      </c>
      <c r="AG166" s="21">
        <v>7.3394634754386452</v>
      </c>
      <c r="AH166" s="21">
        <v>7.3739157460566274</v>
      </c>
      <c r="AI166" s="21">
        <v>7.4085297395246101</v>
      </c>
      <c r="AJ166" s="21">
        <v>7.4433062149879214</v>
      </c>
      <c r="AK166" s="21">
        <v>7.4782459351554023</v>
      </c>
      <c r="AL166" s="21">
        <v>7.513349666316131</v>
      </c>
    </row>
    <row r="167" spans="1:38" x14ac:dyDescent="0.25">
      <c r="A167" s="3" t="s">
        <v>1</v>
      </c>
      <c r="B167" s="3" t="s">
        <v>22</v>
      </c>
      <c r="C167" s="21">
        <v>6.4555442412448292</v>
      </c>
      <c r="D167" s="21">
        <v>7.2023351335132206</v>
      </c>
      <c r="E167" s="21">
        <v>7.9189874705688661</v>
      </c>
      <c r="F167" s="21">
        <v>8.0960685579196987</v>
      </c>
      <c r="G167" s="21">
        <v>8.133724612665155</v>
      </c>
      <c r="H167" s="21">
        <v>7.8828929719851892</v>
      </c>
      <c r="I167" s="21">
        <v>7.8265574073492807</v>
      </c>
      <c r="J167" s="21">
        <v>7.5850419084515801</v>
      </c>
      <c r="K167" s="21">
        <v>7.3952270044462054</v>
      </c>
      <c r="L167" s="21">
        <v>7.3160201021963287</v>
      </c>
      <c r="M167" s="21">
        <v>7.3261182871708366</v>
      </c>
      <c r="N167" s="21">
        <v>7.3362304105077811</v>
      </c>
      <c r="O167" s="21">
        <v>7.34635649144606</v>
      </c>
      <c r="P167" s="21">
        <v>7.3564965492511263</v>
      </c>
      <c r="Q167" s="21">
        <v>7.3666506032150245</v>
      </c>
      <c r="R167" s="21">
        <v>7.3849671727784676</v>
      </c>
      <c r="S167" s="21">
        <v>7.4114957745105867</v>
      </c>
      <c r="T167" s="21">
        <v>7.4462861728771657</v>
      </c>
      <c r="U167" s="21">
        <v>7.4812398813035932</v>
      </c>
      <c r="V167" s="21">
        <v>7.516357666385737</v>
      </c>
      <c r="W167" s="21">
        <v>7.5516402983179551</v>
      </c>
      <c r="X167" s="21">
        <v>7.5870885509099812</v>
      </c>
      <c r="Y167" s="21">
        <v>7.622703201603902</v>
      </c>
      <c r="Z167" s="21">
        <v>7.6584850314912032</v>
      </c>
      <c r="AA167" s="21">
        <v>7.6944348253299042</v>
      </c>
      <c r="AB167" s="21">
        <v>7.7305533715617649</v>
      </c>
      <c r="AC167" s="21">
        <v>7.7668414623295812</v>
      </c>
      <c r="AD167" s="21">
        <v>7.8032998934945574</v>
      </c>
      <c r="AE167" s="21">
        <v>7.8399294646537578</v>
      </c>
      <c r="AF167" s="21">
        <v>7.8767309791576494</v>
      </c>
      <c r="AG167" s="21">
        <v>7.9137052441277147</v>
      </c>
      <c r="AH167" s="21">
        <v>7.9508530704741522</v>
      </c>
      <c r="AI167" s="21">
        <v>7.9881752729136721</v>
      </c>
      <c r="AJ167" s="21">
        <v>8.0256726699873511</v>
      </c>
      <c r="AK167" s="21">
        <v>8.0633460840785904</v>
      </c>
      <c r="AL167" s="21">
        <v>8.101196341431157</v>
      </c>
    </row>
    <row r="168" spans="1:38" x14ac:dyDescent="0.25">
      <c r="A168" s="3" t="s">
        <v>2</v>
      </c>
      <c r="B168" s="3" t="s">
        <v>22</v>
      </c>
      <c r="C168" s="21">
        <v>5.7686611726276569</v>
      </c>
      <c r="D168" s="21">
        <v>6.5067507853183058</v>
      </c>
      <c r="E168" s="21">
        <v>7.3961615366003066</v>
      </c>
      <c r="F168" s="21">
        <v>7.8786095984113489</v>
      </c>
      <c r="G168" s="21">
        <v>8.2256704540508103</v>
      </c>
      <c r="H168" s="21">
        <v>8.1638340216595271</v>
      </c>
      <c r="I168" s="21">
        <v>8.1550123502288709</v>
      </c>
      <c r="J168" s="21">
        <v>7.9007588937754809</v>
      </c>
      <c r="K168" s="21">
        <v>7.6915031271907095</v>
      </c>
      <c r="L168" s="21">
        <v>7.6030107448548039</v>
      </c>
      <c r="M168" s="21">
        <v>7.6135050584012731</v>
      </c>
      <c r="N168" s="21">
        <v>7.6240138570800795</v>
      </c>
      <c r="O168" s="21">
        <v>7.6345371608848218</v>
      </c>
      <c r="P168" s="21">
        <v>7.6450749898366892</v>
      </c>
      <c r="Q168" s="21">
        <v>7.65562736398451</v>
      </c>
      <c r="R168" s="21">
        <v>7.6746624504460597</v>
      </c>
      <c r="S168" s="21">
        <v>7.7022317082115919</v>
      </c>
      <c r="T168" s="21">
        <v>7.7383868538924334</v>
      </c>
      <c r="U168" s="21">
        <v>7.7747117159111783</v>
      </c>
      <c r="V168" s="21">
        <v>7.8112070909354889</v>
      </c>
      <c r="W168" s="21">
        <v>7.8478737793726738</v>
      </c>
      <c r="X168" s="21">
        <v>7.884712585387244</v>
      </c>
      <c r="Y168" s="21">
        <v>7.9217243169185494</v>
      </c>
      <c r="Z168" s="21">
        <v>7.9589097856985012</v>
      </c>
      <c r="AA168" s="21">
        <v>7.9962698072693685</v>
      </c>
      <c r="AB168" s="21">
        <v>8.0338052010016696</v>
      </c>
      <c r="AC168" s="21">
        <v>8.0715167901121418</v>
      </c>
      <c r="AD168" s="21">
        <v>8.1094054016817907</v>
      </c>
      <c r="AE168" s="21">
        <v>8.1474718666740369</v>
      </c>
      <c r="AF168" s="21">
        <v>8.1857170199529374</v>
      </c>
      <c r="AG168" s="21">
        <v>8.2241417003014927</v>
      </c>
      <c r="AH168" s="21">
        <v>8.2627467504400496</v>
      </c>
      <c r="AI168" s="21">
        <v>8.3015330170447754</v>
      </c>
      <c r="AJ168" s="21">
        <v>8.34050135076623</v>
      </c>
      <c r="AK168" s="21">
        <v>8.3796526062480314</v>
      </c>
      <c r="AL168" s="21">
        <v>8.4189876421455789</v>
      </c>
    </row>
    <row r="169" spans="1:38" x14ac:dyDescent="0.25">
      <c r="A169" s="3" t="s">
        <v>3</v>
      </c>
      <c r="B169" s="3" t="s">
        <v>22</v>
      </c>
      <c r="C169" s="21">
        <v>6.3951364404950297</v>
      </c>
      <c r="D169" s="21">
        <v>7.0649314917192285</v>
      </c>
      <c r="E169" s="21">
        <v>7.9317366837051724</v>
      </c>
      <c r="F169" s="21">
        <v>8.4493468972201828</v>
      </c>
      <c r="G169" s="21">
        <v>8.8338088139388447</v>
      </c>
      <c r="H169" s="21">
        <v>8.7895576950490604</v>
      </c>
      <c r="I169" s="21">
        <v>8.7756210150775367</v>
      </c>
      <c r="J169" s="21">
        <v>8.4871688552154705</v>
      </c>
      <c r="K169" s="21">
        <v>8.2503567824436193</v>
      </c>
      <c r="L169" s="21">
        <v>8.1328773738281424</v>
      </c>
      <c r="M169" s="21">
        <v>8.1441030537673278</v>
      </c>
      <c r="N169" s="21">
        <v>8.1553442283321314</v>
      </c>
      <c r="O169" s="21">
        <v>8.1666009189095359</v>
      </c>
      <c r="P169" s="21">
        <v>8.1778731469160402</v>
      </c>
      <c r="Q169" s="21">
        <v>8.1891609337977123</v>
      </c>
      <c r="R169" s="21">
        <v>8.2095226075066119</v>
      </c>
      <c r="S169" s="21">
        <v>8.2390132132967295</v>
      </c>
      <c r="T169" s="21">
        <v>8.2776880719971704</v>
      </c>
      <c r="U169" s="21">
        <v>8.3165444748530515</v>
      </c>
      <c r="V169" s="21">
        <v>8.355583274053151</v>
      </c>
      <c r="W169" s="21">
        <v>8.3948053257865123</v>
      </c>
      <c r="X169" s="21">
        <v>8.4342114902612213</v>
      </c>
      <c r="Y169" s="21">
        <v>8.4738026317232897</v>
      </c>
      <c r="Z169" s="21">
        <v>8.5135796184755872</v>
      </c>
      <c r="AA169" s="21">
        <v>8.5535433228968998</v>
      </c>
      <c r="AB169" s="21">
        <v>8.5936946214610561</v>
      </c>
      <c r="AC169" s="21">
        <v>8.6340343947561582</v>
      </c>
      <c r="AD169" s="21">
        <v>8.6745635275038779</v>
      </c>
      <c r="AE169" s="21">
        <v>8.7152829085788781</v>
      </c>
      <c r="AF169" s="21">
        <v>8.7561934310282954</v>
      </c>
      <c r="AG169" s="21">
        <v>8.7972959920913354</v>
      </c>
      <c r="AH169" s="21">
        <v>8.838591493218944</v>
      </c>
      <c r="AI169" s="21">
        <v>8.8800808400935765</v>
      </c>
      <c r="AJ169" s="21">
        <v>8.9217649426490642</v>
      </c>
      <c r="AK169" s="21">
        <v>8.9636447150905774</v>
      </c>
      <c r="AL169" s="21">
        <v>9.0057210759146624</v>
      </c>
    </row>
    <row r="170" spans="1:38" x14ac:dyDescent="0.25">
      <c r="A170" s="3" t="s">
        <v>4</v>
      </c>
      <c r="B170" s="3" t="s">
        <v>22</v>
      </c>
      <c r="C170" s="21">
        <v>6.2258207456243317</v>
      </c>
      <c r="D170" s="21">
        <v>6.8329622517419439</v>
      </c>
      <c r="E170" s="21">
        <v>7.4979576328871582</v>
      </c>
      <c r="F170" s="21">
        <v>7.679795206120331</v>
      </c>
      <c r="G170" s="21">
        <v>7.7454432532565365</v>
      </c>
      <c r="H170" s="21">
        <v>7.5468676204795919</v>
      </c>
      <c r="I170" s="21">
        <v>7.5692767901628208</v>
      </c>
      <c r="J170" s="21">
        <v>7.4410613459042176</v>
      </c>
      <c r="K170" s="21">
        <v>7.3352822188387448</v>
      </c>
      <c r="L170" s="21">
        <v>7.3020028242238375</v>
      </c>
      <c r="M170" s="21">
        <v>7.3120816613748261</v>
      </c>
      <c r="N170" s="21">
        <v>7.3221744101827602</v>
      </c>
      <c r="O170" s="21">
        <v>7.3322810898496789</v>
      </c>
      <c r="P170" s="21">
        <v>7.3424017196041218</v>
      </c>
      <c r="Q170" s="21">
        <v>7.3525363187011701</v>
      </c>
      <c r="R170" s="21">
        <v>7.3708177942594721</v>
      </c>
      <c r="S170" s="21">
        <v>7.3972955679758803</v>
      </c>
      <c r="T170" s="21">
        <v>7.4320193089689317</v>
      </c>
      <c r="U170" s="21">
        <v>7.466906047124592</v>
      </c>
      <c r="V170" s="21">
        <v>7.5019565475699537</v>
      </c>
      <c r="W170" s="21">
        <v>7.5371715790237026</v>
      </c>
      <c r="X170" s="21">
        <v>7.5725519138129771</v>
      </c>
      <c r="Y170" s="21">
        <v>7.6080983278903105</v>
      </c>
      <c r="Z170" s="21">
        <v>7.6438116008506363</v>
      </c>
      <c r="AA170" s="21">
        <v>7.6796925159484033</v>
      </c>
      <c r="AB170" s="21">
        <v>7.7157418601147389</v>
      </c>
      <c r="AC170" s="21">
        <v>7.751960423974718</v>
      </c>
      <c r="AD170" s="21">
        <v>7.7883490018646961</v>
      </c>
      <c r="AE170" s="21">
        <v>7.8249083918497364</v>
      </c>
      <c r="AF170" s="21">
        <v>7.8616393957411086</v>
      </c>
      <c r="AG170" s="21">
        <v>7.8985428191138736</v>
      </c>
      <c r="AH170" s="21">
        <v>7.9356194713245527</v>
      </c>
      <c r="AI170" s="21">
        <v>7.9728701655288789</v>
      </c>
      <c r="AJ170" s="21">
        <v>8.0102957186996324</v>
      </c>
      <c r="AK170" s="21">
        <v>8.0478969516445513</v>
      </c>
      <c r="AL170" s="21">
        <v>8.0856746890243389</v>
      </c>
    </row>
    <row r="171" spans="1:38" x14ac:dyDescent="0.25">
      <c r="A171" s="3" t="s">
        <v>23</v>
      </c>
      <c r="B171" s="3" t="s">
        <v>22</v>
      </c>
      <c r="C171" s="21">
        <v>6.5</v>
      </c>
      <c r="D171" s="21">
        <v>6.8049150000000003</v>
      </c>
      <c r="E171" s="21">
        <v>7.12413356265</v>
      </c>
      <c r="F171" s="21">
        <v>7.4583266680739113</v>
      </c>
      <c r="G171" s="21">
        <v>7.8081967720732584</v>
      </c>
      <c r="H171" s="21">
        <v>8.1744792826512143</v>
      </c>
      <c r="I171" s="21">
        <v>8.1857623850365826</v>
      </c>
      <c r="J171" s="21">
        <v>8.1970610613068473</v>
      </c>
      <c r="K171" s="21">
        <v>8.2083753329583917</v>
      </c>
      <c r="L171" s="21">
        <v>8.2197052215172697</v>
      </c>
      <c r="M171" s="21">
        <v>8.2310507485392481</v>
      </c>
      <c r="N171" s="21">
        <v>8.2424119356098462</v>
      </c>
      <c r="O171" s="21">
        <v>8.2537888043443779</v>
      </c>
      <c r="P171" s="21">
        <v>8.2651813763879911</v>
      </c>
      <c r="Q171" s="21">
        <v>8.2765896734157103</v>
      </c>
      <c r="R171" s="21">
        <v>8.288013717132479</v>
      </c>
      <c r="S171" s="21">
        <v>8.32691858973301</v>
      </c>
      <c r="T171" s="21">
        <v>8.3660060862002137</v>
      </c>
      <c r="U171" s="21">
        <v>8.40527706379115</v>
      </c>
      <c r="V171" s="21">
        <v>8.4447323837869401</v>
      </c>
      <c r="W171" s="21">
        <v>8.4843729115116542</v>
      </c>
      <c r="X171" s="21">
        <v>8.5241995163512936</v>
      </c>
      <c r="Y171" s="21">
        <v>8.5642130717728566</v>
      </c>
      <c r="Z171" s="21">
        <v>8.6044144553434911</v>
      </c>
      <c r="AA171" s="21">
        <v>8.6448045487497467</v>
      </c>
      <c r="AB171" s="21">
        <v>8.6853842378169066</v>
      </c>
      <c r="AC171" s="21">
        <v>8.7261544125284214</v>
      </c>
      <c r="AD171" s="21">
        <v>8.767115967045422</v>
      </c>
      <c r="AE171" s="21">
        <v>8.8082697997263342</v>
      </c>
      <c r="AF171" s="21">
        <v>8.8496168131465787</v>
      </c>
      <c r="AG171" s="21">
        <v>8.8911579141183683</v>
      </c>
      <c r="AH171" s="21">
        <v>8.9328940137105945</v>
      </c>
      <c r="AI171" s="21">
        <v>8.9748260272688078</v>
      </c>
      <c r="AJ171" s="21">
        <v>9.0169548744352941</v>
      </c>
      <c r="AK171" s="21">
        <v>9.0592814791692451</v>
      </c>
      <c r="AL171" s="21">
        <v>9.1018067697670233</v>
      </c>
    </row>
    <row r="193" spans="1:38" x14ac:dyDescent="0.25">
      <c r="A193" s="7" t="s">
        <v>46</v>
      </c>
      <c r="B193" s="7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</row>
    <row r="194" spans="1:38" x14ac:dyDescent="0.25">
      <c r="A194" s="1" t="s">
        <v>26</v>
      </c>
      <c r="C194" s="1">
        <v>2015</v>
      </c>
      <c r="D194" s="1">
        <v>2016</v>
      </c>
      <c r="E194" s="1">
        <v>2017</v>
      </c>
      <c r="F194" s="1">
        <v>2018</v>
      </c>
      <c r="G194" s="1">
        <v>2019</v>
      </c>
      <c r="H194" s="1">
        <v>2020</v>
      </c>
      <c r="I194" s="1">
        <v>2021</v>
      </c>
      <c r="J194" s="1">
        <v>2022</v>
      </c>
      <c r="K194" s="1">
        <v>2023</v>
      </c>
      <c r="L194" s="1">
        <v>2024</v>
      </c>
      <c r="M194" s="1">
        <v>2025</v>
      </c>
      <c r="N194" s="1">
        <v>2026</v>
      </c>
      <c r="O194" s="1">
        <v>2027</v>
      </c>
      <c r="P194" s="1">
        <v>2028</v>
      </c>
      <c r="Q194" s="1">
        <v>2029</v>
      </c>
      <c r="R194" s="1">
        <v>2030</v>
      </c>
      <c r="S194" s="1">
        <v>2031</v>
      </c>
      <c r="T194" s="1">
        <v>2032</v>
      </c>
      <c r="U194" s="1">
        <v>2033</v>
      </c>
      <c r="V194" s="1">
        <v>2034</v>
      </c>
      <c r="W194" s="1">
        <v>2035</v>
      </c>
      <c r="X194" s="1">
        <v>2036</v>
      </c>
      <c r="Y194" s="1">
        <v>2037</v>
      </c>
      <c r="Z194" s="1">
        <v>2038</v>
      </c>
      <c r="AA194" s="1">
        <v>2039</v>
      </c>
      <c r="AB194" s="1">
        <v>2040</v>
      </c>
      <c r="AC194" s="1">
        <v>2041</v>
      </c>
      <c r="AD194" s="1">
        <v>2042</v>
      </c>
      <c r="AE194" s="1">
        <v>2043</v>
      </c>
      <c r="AF194" s="1">
        <v>2044</v>
      </c>
      <c r="AG194" s="1">
        <v>2045</v>
      </c>
      <c r="AH194" s="1">
        <v>2046</v>
      </c>
      <c r="AI194" s="1">
        <v>2047</v>
      </c>
      <c r="AJ194" s="1">
        <v>2048</v>
      </c>
      <c r="AK194" s="1">
        <v>2049</v>
      </c>
      <c r="AL194" s="1">
        <v>2050</v>
      </c>
    </row>
    <row r="195" spans="1:38" x14ac:dyDescent="0.25">
      <c r="A195" s="3" t="s">
        <v>29</v>
      </c>
      <c r="B195" s="3" t="s">
        <v>22</v>
      </c>
      <c r="C195" s="21">
        <v>2.0965890238904858</v>
      </c>
      <c r="D195" s="21">
        <v>2.1034868017790855</v>
      </c>
      <c r="E195" s="21">
        <v>2.1104072733569388</v>
      </c>
      <c r="F195" s="21">
        <v>2.1173505132862833</v>
      </c>
      <c r="G195" s="21">
        <v>2.124316596474995</v>
      </c>
      <c r="H195" s="21">
        <v>2.1313055980773976</v>
      </c>
      <c r="I195" s="21">
        <v>2.1057512439564499</v>
      </c>
      <c r="J195" s="21">
        <v>2.0805032865414121</v>
      </c>
      <c r="K195" s="21">
        <v>2.0555580521357806</v>
      </c>
      <c r="L195" s="21">
        <v>2.0309119110906728</v>
      </c>
      <c r="M195" s="21">
        <v>2.0065612772766959</v>
      </c>
      <c r="N195" s="21">
        <v>1.9825026075621484</v>
      </c>
      <c r="O195" s="21">
        <v>1.9587324012974783</v>
      </c>
      <c r="P195" s="21">
        <v>1.9352471998059215</v>
      </c>
      <c r="Q195" s="21">
        <v>1.9120435858802487</v>
      </c>
      <c r="R195" s="21">
        <v>1.8891181832855446</v>
      </c>
      <c r="S195" s="21">
        <v>1.8867001120109392</v>
      </c>
      <c r="T195" s="21">
        <v>1.8842851358675654</v>
      </c>
      <c r="U195" s="21">
        <v>1.8818732508936551</v>
      </c>
      <c r="V195" s="21">
        <v>1.8794644531325113</v>
      </c>
      <c r="W195" s="21">
        <v>1.8770587386325017</v>
      </c>
      <c r="X195" s="21">
        <v>1.8746561034470521</v>
      </c>
      <c r="Y195" s="21">
        <v>1.8722565436346401</v>
      </c>
      <c r="Z195" s="21">
        <v>1.8698600552587878</v>
      </c>
      <c r="AA195" s="21">
        <v>1.8674666343880566</v>
      </c>
      <c r="AB195" s="21">
        <v>1.8650762770960401</v>
      </c>
      <c r="AC195" s="21">
        <v>1.8650762770960401</v>
      </c>
      <c r="AD195" s="21">
        <v>1.8650762770960401</v>
      </c>
      <c r="AE195" s="21">
        <v>1.8650762770960401</v>
      </c>
      <c r="AF195" s="21">
        <v>1.8650762770960401</v>
      </c>
      <c r="AG195" s="21">
        <v>1.8650762770960401</v>
      </c>
      <c r="AH195" s="21">
        <v>1.8650762770960401</v>
      </c>
      <c r="AI195" s="21">
        <v>1.8650762770960401</v>
      </c>
      <c r="AJ195" s="21">
        <v>1.8650762770960401</v>
      </c>
      <c r="AK195" s="21">
        <v>1.8650762770960401</v>
      </c>
      <c r="AL195" s="21">
        <v>1.8650762770960401</v>
      </c>
    </row>
    <row r="196" spans="1:38" x14ac:dyDescent="0.25">
      <c r="A196" s="3" t="s">
        <v>30</v>
      </c>
      <c r="B196" s="3" t="s">
        <v>22</v>
      </c>
      <c r="C196" s="21">
        <v>2.1477255103991801</v>
      </c>
      <c r="D196" s="21">
        <v>2.1547915273283933</v>
      </c>
      <c r="E196" s="21">
        <v>2.1618807914533038</v>
      </c>
      <c r="F196" s="21">
        <v>2.1689933792571852</v>
      </c>
      <c r="G196" s="21">
        <v>2.1761293674749411</v>
      </c>
      <c r="H196" s="21">
        <v>2.1832888330939335</v>
      </c>
      <c r="I196" s="21">
        <v>2.1571111999851373</v>
      </c>
      <c r="J196" s="21">
        <v>2.1312474366973158</v>
      </c>
      <c r="K196" s="21">
        <v>2.1056937799313151</v>
      </c>
      <c r="L196" s="21">
        <v>2.0804465115099386</v>
      </c>
      <c r="M196" s="21">
        <v>2.0555019578369347</v>
      </c>
      <c r="N196" s="21">
        <v>2.0308564893624701</v>
      </c>
      <c r="O196" s="21">
        <v>2.0065065200550141</v>
      </c>
      <c r="P196" s="21">
        <v>1.9824485068795545</v>
      </c>
      <c r="Q196" s="21">
        <v>1.9586789492820689</v>
      </c>
      <c r="R196" s="21">
        <v>1.935194388680177</v>
      </c>
      <c r="S196" s="21">
        <v>1.9327173398626665</v>
      </c>
      <c r="T196" s="21">
        <v>1.9302434616676423</v>
      </c>
      <c r="U196" s="21">
        <v>1.9277727500367079</v>
      </c>
      <c r="V196" s="21">
        <v>1.9253052009166609</v>
      </c>
      <c r="W196" s="21">
        <v>1.9228408102594876</v>
      </c>
      <c r="X196" s="21">
        <v>1.9203795740223555</v>
      </c>
      <c r="Y196" s="21">
        <v>1.917921488167607</v>
      </c>
      <c r="Z196" s="21">
        <v>1.9154665486627525</v>
      </c>
      <c r="AA196" s="21">
        <v>1.9130147514804643</v>
      </c>
      <c r="AB196" s="21">
        <v>1.9105660925985695</v>
      </c>
      <c r="AC196" s="21">
        <v>1.9105660925985695</v>
      </c>
      <c r="AD196" s="21">
        <v>1.9105660925985695</v>
      </c>
      <c r="AE196" s="21">
        <v>1.9105660925985695</v>
      </c>
      <c r="AF196" s="21">
        <v>1.9105660925985695</v>
      </c>
      <c r="AG196" s="21">
        <v>1.9105660925985695</v>
      </c>
      <c r="AH196" s="21">
        <v>1.9105660925985695</v>
      </c>
      <c r="AI196" s="21">
        <v>1.9105660925985695</v>
      </c>
      <c r="AJ196" s="21">
        <v>1.9105660925985695</v>
      </c>
      <c r="AK196" s="21">
        <v>1.9105660925985695</v>
      </c>
      <c r="AL196" s="21">
        <v>1.9105660925985695</v>
      </c>
    </row>
    <row r="197" spans="1:38" x14ac:dyDescent="0.25">
      <c r="A197" s="3" t="s">
        <v>31</v>
      </c>
      <c r="B197" s="3" t="s">
        <v>22</v>
      </c>
      <c r="C197" s="21">
        <v>1.8202519585855208</v>
      </c>
      <c r="D197" s="21">
        <v>1.8262405875292671</v>
      </c>
      <c r="E197" s="21">
        <v>1.8322489190622384</v>
      </c>
      <c r="F197" s="21">
        <v>1.8382770180059531</v>
      </c>
      <c r="G197" s="21">
        <v>1.8443249493951928</v>
      </c>
      <c r="H197" s="21">
        <v>1.8503927784787029</v>
      </c>
      <c r="I197" s="21">
        <v>1.8282065690647433</v>
      </c>
      <c r="J197" s="21">
        <v>1.8062863723016571</v>
      </c>
      <c r="K197" s="21">
        <v>1.7846289986977604</v>
      </c>
      <c r="L197" s="21">
        <v>1.7632312970033743</v>
      </c>
      <c r="M197" s="21">
        <v>1.7420901537523039</v>
      </c>
      <c r="N197" s="21">
        <v>1.7212024928088139</v>
      </c>
      <c r="O197" s="21">
        <v>1.7005652749200364</v>
      </c>
      <c r="P197" s="21">
        <v>1.6801754972737453</v>
      </c>
      <c r="Q197" s="21">
        <v>1.6600301930614332</v>
      </c>
      <c r="R197" s="21">
        <v>1.6401264310466266</v>
      </c>
      <c r="S197" s="21">
        <v>1.6380270692148871</v>
      </c>
      <c r="T197" s="21">
        <v>1.6359303945662922</v>
      </c>
      <c r="U197" s="21">
        <v>1.6338364036612474</v>
      </c>
      <c r="V197" s="21">
        <v>1.6317450930645612</v>
      </c>
      <c r="W197" s="21">
        <v>1.6296564593454386</v>
      </c>
      <c r="X197" s="21">
        <v>1.6275704990774764</v>
      </c>
      <c r="Y197" s="21">
        <v>1.6254872088386574</v>
      </c>
      <c r="Z197" s="21">
        <v>1.623406585211344</v>
      </c>
      <c r="AA197" s="21">
        <v>1.6213286247822736</v>
      </c>
      <c r="AB197" s="21">
        <v>1.6192533241425524</v>
      </c>
      <c r="AC197" s="21">
        <v>1.6192533241425524</v>
      </c>
      <c r="AD197" s="21">
        <v>1.6192533241425524</v>
      </c>
      <c r="AE197" s="21">
        <v>1.6192533241425524</v>
      </c>
      <c r="AF197" s="21">
        <v>1.6192533241425524</v>
      </c>
      <c r="AG197" s="21">
        <v>1.6192533241425524</v>
      </c>
      <c r="AH197" s="21">
        <v>1.6192533241425524</v>
      </c>
      <c r="AI197" s="21">
        <v>1.6192533241425524</v>
      </c>
      <c r="AJ197" s="21">
        <v>1.6192533241425524</v>
      </c>
      <c r="AK197" s="21">
        <v>1.6192533241425524</v>
      </c>
      <c r="AL197" s="21">
        <v>1.6192533241425524</v>
      </c>
    </row>
    <row r="198" spans="1:38" x14ac:dyDescent="0.25">
      <c r="A198" s="3" t="s">
        <v>32</v>
      </c>
      <c r="B198" s="3" t="s">
        <v>22</v>
      </c>
      <c r="C198" s="21">
        <v>1.582538689108141</v>
      </c>
      <c r="D198" s="21">
        <v>1.5877452413953068</v>
      </c>
      <c r="E198" s="21">
        <v>1.5929689232394975</v>
      </c>
      <c r="F198" s="21">
        <v>1.5982097909969555</v>
      </c>
      <c r="G198" s="21">
        <v>1.6034679012093356</v>
      </c>
      <c r="H198" s="21">
        <v>1.6087433106043143</v>
      </c>
      <c r="I198" s="21">
        <v>1.5894544783101687</v>
      </c>
      <c r="J198" s="21">
        <v>1.5703969191152298</v>
      </c>
      <c r="K198" s="21">
        <v>1.5515678600550382</v>
      </c>
      <c r="L198" s="21">
        <v>1.5329645614129783</v>
      </c>
      <c r="M198" s="21">
        <v>1.5145843163216368</v>
      </c>
      <c r="N198" s="21">
        <v>1.4964244503689406</v>
      </c>
      <c r="O198" s="21">
        <v>1.478482321209017</v>
      </c>
      <c r="P198" s="21">
        <v>1.4607553181777211</v>
      </c>
      <c r="Q198" s="21">
        <v>1.4432408619127703</v>
      </c>
      <c r="R198" s="21">
        <v>1.4259364039784364</v>
      </c>
      <c r="S198" s="21">
        <v>1.4241112053813441</v>
      </c>
      <c r="T198" s="21">
        <v>1.4222883430384561</v>
      </c>
      <c r="U198" s="21">
        <v>1.4204678139593669</v>
      </c>
      <c r="V198" s="21">
        <v>1.418649615157499</v>
      </c>
      <c r="W198" s="21">
        <v>1.4168337436500975</v>
      </c>
      <c r="X198" s="21">
        <v>1.4150201964582254</v>
      </c>
      <c r="Y198" s="21">
        <v>1.413208970606759</v>
      </c>
      <c r="Z198" s="21">
        <v>1.4114000631243824</v>
      </c>
      <c r="AA198" s="21">
        <v>1.4095934710435833</v>
      </c>
      <c r="AB198" s="21">
        <v>1.4077891914006477</v>
      </c>
      <c r="AC198" s="21">
        <v>1.4077891914006477</v>
      </c>
      <c r="AD198" s="21">
        <v>1.4077891914006477</v>
      </c>
      <c r="AE198" s="21">
        <v>1.4077891914006477</v>
      </c>
      <c r="AF198" s="21">
        <v>1.4077891914006477</v>
      </c>
      <c r="AG198" s="21">
        <v>1.4077891914006477</v>
      </c>
      <c r="AH198" s="21">
        <v>1.4077891914006477</v>
      </c>
      <c r="AI198" s="21">
        <v>1.4077891914006477</v>
      </c>
      <c r="AJ198" s="21">
        <v>1.4077891914006477</v>
      </c>
      <c r="AK198" s="21">
        <v>1.4077891914006477</v>
      </c>
      <c r="AL198" s="21">
        <v>1.4077891914006477</v>
      </c>
    </row>
    <row r="199" spans="1:38" x14ac:dyDescent="0.25">
      <c r="A199" s="3" t="s">
        <v>33</v>
      </c>
      <c r="B199" s="3" t="s">
        <v>22</v>
      </c>
      <c r="C199" s="21">
        <v>1.7897712586659762</v>
      </c>
      <c r="D199" s="21">
        <v>1.7956596061069874</v>
      </c>
      <c r="E199" s="21">
        <v>1.8015673262110794</v>
      </c>
      <c r="F199" s="21">
        <v>1.8074944827143138</v>
      </c>
      <c r="G199" s="21">
        <v>1.8134411395624439</v>
      </c>
      <c r="H199" s="21">
        <v>1.8194073609116044</v>
      </c>
      <c r="I199" s="21">
        <v>1.7975926666542743</v>
      </c>
      <c r="J199" s="21">
        <v>1.7760395305810897</v>
      </c>
      <c r="K199" s="21">
        <v>1.7547448166094224</v>
      </c>
      <c r="L199" s="21">
        <v>1.7337054262582756</v>
      </c>
      <c r="M199" s="21">
        <v>1.7129182981974389</v>
      </c>
      <c r="N199" s="21">
        <v>1.6923804078020517</v>
      </c>
      <c r="O199" s="21">
        <v>1.6720887667125053</v>
      </c>
      <c r="P199" s="21">
        <v>1.6520404223996223</v>
      </c>
      <c r="Q199" s="21">
        <v>1.6322324577350509</v>
      </c>
      <c r="R199" s="21">
        <v>1.6126619905668078</v>
      </c>
      <c r="S199" s="21">
        <v>1.6105977832188825</v>
      </c>
      <c r="T199" s="21">
        <v>1.6085362180563625</v>
      </c>
      <c r="U199" s="21">
        <v>1.6064772916972505</v>
      </c>
      <c r="V199" s="21">
        <v>1.6044210007638782</v>
      </c>
      <c r="W199" s="21">
        <v>1.6023673418829005</v>
      </c>
      <c r="X199" s="21">
        <v>1.6003163116852905</v>
      </c>
      <c r="Y199" s="21">
        <v>1.5982679068063335</v>
      </c>
      <c r="Z199" s="21">
        <v>1.5962221238856213</v>
      </c>
      <c r="AA199" s="21">
        <v>1.5941789595670479</v>
      </c>
      <c r="AB199" s="21">
        <v>1.5921384104988021</v>
      </c>
      <c r="AC199" s="21">
        <v>1.5921384104988021</v>
      </c>
      <c r="AD199" s="21">
        <v>1.5921384104988021</v>
      </c>
      <c r="AE199" s="21">
        <v>1.5921384104988021</v>
      </c>
      <c r="AF199" s="21">
        <v>1.5921384104988021</v>
      </c>
      <c r="AG199" s="21">
        <v>1.5921384104988021</v>
      </c>
      <c r="AH199" s="21">
        <v>1.5921384104988021</v>
      </c>
      <c r="AI199" s="21">
        <v>1.5921384104988021</v>
      </c>
      <c r="AJ199" s="21">
        <v>1.5921384104988021</v>
      </c>
      <c r="AK199" s="21">
        <v>1.5921384104988021</v>
      </c>
      <c r="AL199" s="21">
        <v>1.5921384104988021</v>
      </c>
    </row>
    <row r="200" spans="1:38" x14ac:dyDescent="0.25">
      <c r="A200" s="3" t="s">
        <v>34</v>
      </c>
      <c r="B200" s="3" t="s">
        <v>22</v>
      </c>
      <c r="C200" s="21">
        <v>1.7258503620732073</v>
      </c>
      <c r="D200" s="21">
        <v>1.7315284097644281</v>
      </c>
      <c r="E200" s="21">
        <v>1.7372251382325532</v>
      </c>
      <c r="F200" s="21">
        <v>1.7429406089373383</v>
      </c>
      <c r="G200" s="21">
        <v>1.7486748835407422</v>
      </c>
      <c r="H200" s="21">
        <v>1.7544280239075913</v>
      </c>
      <c r="I200" s="21">
        <v>1.7333924319009395</v>
      </c>
      <c r="J200" s="21">
        <v>1.7126090566424472</v>
      </c>
      <c r="K200" s="21">
        <v>1.6920748740533045</v>
      </c>
      <c r="L200" s="21">
        <v>1.6717868963134055</v>
      </c>
      <c r="M200" s="21">
        <v>1.6517421714266078</v>
      </c>
      <c r="N200" s="21">
        <v>1.6319377827912029</v>
      </c>
      <c r="O200" s="21">
        <v>1.6123708487755366</v>
      </c>
      <c r="P200" s="21">
        <v>1.593038522298718</v>
      </c>
      <c r="Q200" s="21">
        <v>1.5739379904163564</v>
      </c>
      <c r="R200" s="21">
        <v>1.5550664739112643</v>
      </c>
      <c r="S200" s="21">
        <v>1.5530759888246579</v>
      </c>
      <c r="T200" s="21">
        <v>1.5510880515589625</v>
      </c>
      <c r="U200" s="21">
        <v>1.5491026588529671</v>
      </c>
      <c r="V200" s="21">
        <v>1.5471198074496353</v>
      </c>
      <c r="W200" s="21">
        <v>1.5451394940960999</v>
      </c>
      <c r="X200" s="21">
        <v>1.543161715543657</v>
      </c>
      <c r="Y200" s="21">
        <v>1.5411864685477612</v>
      </c>
      <c r="Z200" s="21">
        <v>1.5392137498680201</v>
      </c>
      <c r="AA200" s="21">
        <v>1.537243556268189</v>
      </c>
      <c r="AB200" s="21">
        <v>1.5352758845161658</v>
      </c>
      <c r="AC200" s="21">
        <v>1.5352758845161658</v>
      </c>
      <c r="AD200" s="21">
        <v>1.5352758845161658</v>
      </c>
      <c r="AE200" s="21">
        <v>1.5352758845161658</v>
      </c>
      <c r="AF200" s="21">
        <v>1.5352758845161658</v>
      </c>
      <c r="AG200" s="21">
        <v>1.5352758845161658</v>
      </c>
      <c r="AH200" s="21">
        <v>1.5352758845161658</v>
      </c>
      <c r="AI200" s="21">
        <v>1.5352758845161658</v>
      </c>
      <c r="AJ200" s="21">
        <v>1.5352758845161658</v>
      </c>
      <c r="AK200" s="21">
        <v>1.5352758845161658</v>
      </c>
      <c r="AL200" s="21">
        <v>1.5352758845161658</v>
      </c>
    </row>
    <row r="201" spans="1:38" x14ac:dyDescent="0.25">
      <c r="A201" s="3" t="s">
        <v>35</v>
      </c>
      <c r="B201" s="3" t="s">
        <v>22</v>
      </c>
      <c r="C201" s="21">
        <v>1.4957367496979277</v>
      </c>
      <c r="D201" s="21">
        <v>1.5006577236044338</v>
      </c>
      <c r="E201" s="21">
        <v>1.5055948875150924</v>
      </c>
      <c r="F201" s="21">
        <v>1.5105482946950171</v>
      </c>
      <c r="G201" s="21">
        <v>1.5155179985845637</v>
      </c>
      <c r="H201" s="21">
        <v>1.520504052799907</v>
      </c>
      <c r="I201" s="21">
        <v>1.5022732092068363</v>
      </c>
      <c r="J201" s="21">
        <v>1.4842609534284463</v>
      </c>
      <c r="K201" s="21">
        <v>1.4664646645968393</v>
      </c>
      <c r="L201" s="21">
        <v>1.4488817532683234</v>
      </c>
      <c r="M201" s="21">
        <v>1.4315096610466362</v>
      </c>
      <c r="N201" s="21">
        <v>1.4143458602106871</v>
      </c>
      <c r="O201" s="21">
        <v>1.397387853346761</v>
      </c>
      <c r="P201" s="21">
        <v>1.3806331729851333</v>
      </c>
      <c r="Q201" s="21">
        <v>1.3640793812410417</v>
      </c>
      <c r="R201" s="21">
        <v>1.3477240694599617</v>
      </c>
      <c r="S201" s="21">
        <v>1.345998982651053</v>
      </c>
      <c r="T201" s="21">
        <v>1.3442761039532598</v>
      </c>
      <c r="U201" s="21">
        <v>1.3425554305401997</v>
      </c>
      <c r="V201" s="21">
        <v>1.3408369595891083</v>
      </c>
      <c r="W201" s="21">
        <v>1.3391206882808344</v>
      </c>
      <c r="X201" s="21">
        <v>1.3374066137998351</v>
      </c>
      <c r="Y201" s="21">
        <v>1.3356947333341713</v>
      </c>
      <c r="Z201" s="21">
        <v>1.3339850440755037</v>
      </c>
      <c r="AA201" s="21">
        <v>1.3322775432190872</v>
      </c>
      <c r="AB201" s="21">
        <v>1.3305722279637668</v>
      </c>
      <c r="AC201" s="21">
        <v>1.3305722279637668</v>
      </c>
      <c r="AD201" s="21">
        <v>1.3305722279637668</v>
      </c>
      <c r="AE201" s="21">
        <v>1.3305722279637668</v>
      </c>
      <c r="AF201" s="21">
        <v>1.3305722279637668</v>
      </c>
      <c r="AG201" s="21">
        <v>1.3305722279637668</v>
      </c>
      <c r="AH201" s="21">
        <v>1.3305722279637668</v>
      </c>
      <c r="AI201" s="21">
        <v>1.3305722279637668</v>
      </c>
      <c r="AJ201" s="21">
        <v>1.3305722279637668</v>
      </c>
      <c r="AK201" s="21">
        <v>1.3305722279637668</v>
      </c>
      <c r="AL201" s="21">
        <v>1.3305722279637668</v>
      </c>
    </row>
    <row r="202" spans="1:38" x14ac:dyDescent="0.25">
      <c r="A202" s="3" t="s">
        <v>28</v>
      </c>
      <c r="B202" s="3" t="s">
        <v>22</v>
      </c>
      <c r="C202" s="21">
        <v>1.5049350000000001</v>
      </c>
      <c r="D202" s="21">
        <v>1.5098862361500001</v>
      </c>
      <c r="E202" s="21">
        <v>1.5148537618669335</v>
      </c>
      <c r="F202" s="21">
        <v>1.5198376307434758</v>
      </c>
      <c r="G202" s="21">
        <v>1.5248378965486218</v>
      </c>
      <c r="H202" s="21">
        <v>1.5298546132282669</v>
      </c>
      <c r="I202" s="21">
        <v>1.5115116564156601</v>
      </c>
      <c r="J202" s="21">
        <v>1.4933886316552365</v>
      </c>
      <c r="K202" s="21">
        <v>1.4754829019616902</v>
      </c>
      <c r="L202" s="21">
        <v>1.4577918619671697</v>
      </c>
      <c r="M202" s="21">
        <v>1.4403129375421835</v>
      </c>
      <c r="N202" s="21">
        <v>1.4230435854210528</v>
      </c>
      <c r="O202" s="21">
        <v>1.4059812928318545</v>
      </c>
      <c r="P202" s="21">
        <v>1.3891235771308006</v>
      </c>
      <c r="Q202" s="21">
        <v>1.3724679854410025</v>
      </c>
      <c r="R202" s="21">
        <v>1.3560120942955649</v>
      </c>
      <c r="S202" s="21">
        <v>1.3542763988148667</v>
      </c>
      <c r="T202" s="21">
        <v>1.3525429250243837</v>
      </c>
      <c r="U202" s="21">
        <v>1.3508116700803525</v>
      </c>
      <c r="V202" s="21">
        <v>1.3490826311426498</v>
      </c>
      <c r="W202" s="21">
        <v>1.3473558053747874</v>
      </c>
      <c r="X202" s="21">
        <v>1.3456311899439077</v>
      </c>
      <c r="Y202" s="21">
        <v>1.3439087820207796</v>
      </c>
      <c r="Z202" s="21">
        <v>1.3421885787797931</v>
      </c>
      <c r="AA202" s="21">
        <v>1.3404705773989551</v>
      </c>
      <c r="AB202" s="21">
        <v>1.3387547750598845</v>
      </c>
      <c r="AC202" s="21">
        <v>1.3387547750598845</v>
      </c>
      <c r="AD202" s="21">
        <v>1.3387547750598845</v>
      </c>
      <c r="AE202" s="21">
        <v>1.3387547750598845</v>
      </c>
      <c r="AF202" s="21">
        <v>1.3387547750598845</v>
      </c>
      <c r="AG202" s="21">
        <v>1.3387547750598845</v>
      </c>
      <c r="AH202" s="21">
        <v>1.3387547750598845</v>
      </c>
      <c r="AI202" s="21">
        <v>1.3387547750598845</v>
      </c>
      <c r="AJ202" s="21">
        <v>1.3387547750598845</v>
      </c>
      <c r="AK202" s="21">
        <v>1.3387547750598845</v>
      </c>
      <c r="AL202" s="21">
        <v>1.3387547750598845</v>
      </c>
    </row>
    <row r="226" spans="1:38" x14ac:dyDescent="0.25">
      <c r="A226" s="7" t="s">
        <v>47</v>
      </c>
      <c r="B226" s="7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</row>
    <row r="227" spans="1:38" x14ac:dyDescent="0.25">
      <c r="A227" s="1" t="s">
        <v>27</v>
      </c>
      <c r="C227" s="1">
        <v>2015</v>
      </c>
      <c r="D227" s="1">
        <v>2016</v>
      </c>
      <c r="E227" s="1">
        <v>2017</v>
      </c>
      <c r="F227" s="1">
        <v>2018</v>
      </c>
      <c r="G227" s="1">
        <v>2019</v>
      </c>
      <c r="H227" s="1">
        <v>2020</v>
      </c>
      <c r="I227" s="1">
        <v>2021</v>
      </c>
      <c r="J227" s="1">
        <v>2022</v>
      </c>
      <c r="K227" s="1">
        <v>2023</v>
      </c>
      <c r="L227" s="1">
        <v>2024</v>
      </c>
      <c r="M227" s="1">
        <v>2025</v>
      </c>
      <c r="N227" s="1">
        <v>2026</v>
      </c>
      <c r="O227" s="1">
        <v>2027</v>
      </c>
      <c r="P227" s="1">
        <v>2028</v>
      </c>
      <c r="Q227" s="1">
        <v>2029</v>
      </c>
      <c r="R227" s="1">
        <v>2030</v>
      </c>
      <c r="S227" s="1">
        <v>2031</v>
      </c>
      <c r="T227" s="1">
        <v>2032</v>
      </c>
      <c r="U227" s="1">
        <v>2033</v>
      </c>
      <c r="V227" s="1">
        <v>2034</v>
      </c>
      <c r="W227" s="1">
        <v>2035</v>
      </c>
      <c r="X227" s="1">
        <v>2036</v>
      </c>
      <c r="Y227" s="1">
        <v>2037</v>
      </c>
      <c r="Z227" s="1">
        <v>2038</v>
      </c>
      <c r="AA227" s="1">
        <v>2039</v>
      </c>
      <c r="AB227" s="1">
        <v>2040</v>
      </c>
      <c r="AC227" s="1">
        <v>2041</v>
      </c>
      <c r="AD227" s="1">
        <v>2042</v>
      </c>
      <c r="AE227" s="1">
        <v>2043</v>
      </c>
      <c r="AF227" s="1">
        <v>2044</v>
      </c>
      <c r="AG227" s="1">
        <v>2045</v>
      </c>
      <c r="AH227" s="1">
        <v>2046</v>
      </c>
      <c r="AI227" s="1">
        <v>2047</v>
      </c>
      <c r="AJ227" s="1">
        <v>2048</v>
      </c>
      <c r="AK227" s="1">
        <v>2049</v>
      </c>
      <c r="AL227" s="1">
        <v>2050</v>
      </c>
    </row>
    <row r="228" spans="1:38" x14ac:dyDescent="0.25">
      <c r="A228" s="3" t="s">
        <v>29</v>
      </c>
      <c r="B228" s="3" t="s">
        <v>22</v>
      </c>
      <c r="C228" s="21">
        <v>2.1382650009431905</v>
      </c>
      <c r="D228" s="21">
        <v>2.1879441440465657</v>
      </c>
      <c r="E228" s="21">
        <v>2.2387775020196585</v>
      </c>
      <c r="F228" s="21">
        <v>2.2907918911858247</v>
      </c>
      <c r="G228" s="21">
        <v>2.3440147509024984</v>
      </c>
      <c r="H228" s="21">
        <v>2.398474158036386</v>
      </c>
      <c r="I228" s="21">
        <v>2.4146004751821217</v>
      </c>
      <c r="J228" s="21">
        <v>2.4308352188055049</v>
      </c>
      <c r="K228" s="21">
        <v>2.4471791179199212</v>
      </c>
      <c r="L228" s="21">
        <v>2.4636329064403308</v>
      </c>
      <c r="M228" s="21">
        <v>2.4801973232162253</v>
      </c>
      <c r="N228" s="21">
        <v>2.4968731120648049</v>
      </c>
      <c r="O228" s="21">
        <v>2.5136610218043796</v>
      </c>
      <c r="P228" s="21">
        <v>2.5305618062879938</v>
      </c>
      <c r="Q228" s="21">
        <v>2.5475762244372788</v>
      </c>
      <c r="R228" s="21">
        <v>2.5647050402765315</v>
      </c>
      <c r="S228" s="21">
        <v>2.5740492493519529</v>
      </c>
      <c r="T228" s="21">
        <v>2.583427502982937</v>
      </c>
      <c r="U228" s="21">
        <v>2.5928399252069227</v>
      </c>
      <c r="V228" s="21">
        <v>2.602286640513265</v>
      </c>
      <c r="W228" s="21">
        <v>2.6117677738448819</v>
      </c>
      <c r="X228" s="21">
        <v>2.6212834505999068</v>
      </c>
      <c r="Y228" s="21">
        <v>2.6308337966333464</v>
      </c>
      <c r="Z228" s="21">
        <v>2.6404189382587462</v>
      </c>
      <c r="AA228" s="21">
        <v>2.6500390022498599</v>
      </c>
      <c r="AB228" s="21">
        <v>2.6596941158423273</v>
      </c>
      <c r="AC228" s="21">
        <v>2.6693844067353569</v>
      </c>
      <c r="AD228" s="21">
        <v>2.6791100030934145</v>
      </c>
      <c r="AE228" s="21">
        <v>2.688871033547918</v>
      </c>
      <c r="AF228" s="21">
        <v>2.6986676271989398</v>
      </c>
      <c r="AG228" s="21">
        <v>2.708499913616913</v>
      </c>
      <c r="AH228" s="21">
        <v>2.7183680228443463</v>
      </c>
      <c r="AI228" s="21">
        <v>2.7282720853975428</v>
      </c>
      <c r="AJ228" s="21">
        <v>2.7382122322683276</v>
      </c>
      <c r="AK228" s="21">
        <v>2.7481885949257787</v>
      </c>
      <c r="AL228" s="21">
        <v>2.7582013053179675</v>
      </c>
    </row>
    <row r="229" spans="1:38" x14ac:dyDescent="0.25">
      <c r="A229" s="3" t="s">
        <v>30</v>
      </c>
      <c r="B229" s="3" t="s">
        <v>22</v>
      </c>
      <c r="C229" s="21">
        <v>2.1904179780535284</v>
      </c>
      <c r="D229" s="21">
        <v>2.2413088115750646</v>
      </c>
      <c r="E229" s="21">
        <v>2.2933820116414636</v>
      </c>
      <c r="F229" s="21">
        <v>2.3466650486349079</v>
      </c>
      <c r="G229" s="21">
        <v>2.4011860311676618</v>
      </c>
      <c r="H229" s="21">
        <v>2.4569737209103204</v>
      </c>
      <c r="I229" s="21">
        <v>2.4734933641632524</v>
      </c>
      <c r="J229" s="21">
        <v>2.4901240784507999</v>
      </c>
      <c r="K229" s="21">
        <v>2.5068666105672208</v>
      </c>
      <c r="L229" s="21">
        <v>2.5237217123278999</v>
      </c>
      <c r="M229" s="21">
        <v>2.5406901406031071</v>
      </c>
      <c r="N229" s="21">
        <v>2.5577726573519857</v>
      </c>
      <c r="O229" s="21">
        <v>2.5749700296567672</v>
      </c>
      <c r="P229" s="21">
        <v>2.5922830297572168</v>
      </c>
      <c r="Q229" s="21">
        <v>2.60971243508531</v>
      </c>
      <c r="R229" s="21">
        <v>2.627259028300144</v>
      </c>
      <c r="S229" s="21">
        <v>2.6368311456665441</v>
      </c>
      <c r="T229" s="21">
        <v>2.6464381379462623</v>
      </c>
      <c r="U229" s="21">
        <v>2.6560801322020513</v>
      </c>
      <c r="V229" s="21">
        <v>2.6657572559596017</v>
      </c>
      <c r="W229" s="21">
        <v>2.6754696372092299</v>
      </c>
      <c r="X229" s="21">
        <v>2.6852174044075698</v>
      </c>
      <c r="Y229" s="21">
        <v>2.6950006864792733</v>
      </c>
      <c r="Z229" s="21">
        <v>2.7048196128187136</v>
      </c>
      <c r="AA229" s="21">
        <v>2.7146743132916979</v>
      </c>
      <c r="AB229" s="21">
        <v>2.7245649182371845</v>
      </c>
      <c r="AC229" s="21">
        <v>2.7344915584690068</v>
      </c>
      <c r="AD229" s="21">
        <v>2.7444543652776034</v>
      </c>
      <c r="AE229" s="21">
        <v>2.7544534704317547</v>
      </c>
      <c r="AF229" s="21">
        <v>2.7644890061803253</v>
      </c>
      <c r="AG229" s="21">
        <v>2.7745611052540138</v>
      </c>
      <c r="AH229" s="21">
        <v>2.7846699008671072</v>
      </c>
      <c r="AI229" s="21">
        <v>2.794815526719244</v>
      </c>
      <c r="AJ229" s="21">
        <v>2.804998116997182</v>
      </c>
      <c r="AK229" s="21">
        <v>2.8152178063765732</v>
      </c>
      <c r="AL229" s="21">
        <v>2.8254747300237444</v>
      </c>
    </row>
    <row r="230" spans="1:38" x14ac:dyDescent="0.25">
      <c r="A230" s="3" t="s">
        <v>31</v>
      </c>
      <c r="B230" s="3" t="s">
        <v>22</v>
      </c>
      <c r="C230" s="21">
        <v>1.8564349100327158</v>
      </c>
      <c r="D230" s="21">
        <v>1.8995661849293894</v>
      </c>
      <c r="E230" s="21">
        <v>1.9436995455249253</v>
      </c>
      <c r="F230" s="21">
        <v>1.9888582736664349</v>
      </c>
      <c r="G230" s="21">
        <v>2.0350661921172462</v>
      </c>
      <c r="H230" s="21">
        <v>2.0823476771242206</v>
      </c>
      <c r="I230" s="21">
        <v>2.0963484946591837</v>
      </c>
      <c r="J230" s="21">
        <v>2.1104434477190641</v>
      </c>
      <c r="K230" s="21">
        <v>2.1246331692309774</v>
      </c>
      <c r="L230" s="21">
        <v>2.1389182963775708</v>
      </c>
      <c r="M230" s="21">
        <v>2.1532994706256354</v>
      </c>
      <c r="N230" s="21">
        <v>2.1677773377549117</v>
      </c>
      <c r="O230" s="21">
        <v>2.1823525478870875</v>
      </c>
      <c r="P230" s="21">
        <v>2.1970257555149919</v>
      </c>
      <c r="Q230" s="21">
        <v>2.2117976195319846</v>
      </c>
      <c r="R230" s="21">
        <v>2.2266688032615427</v>
      </c>
      <c r="S230" s="21">
        <v>2.2347814160231065</v>
      </c>
      <c r="T230" s="21">
        <v>2.2429235861601198</v>
      </c>
      <c r="U230" s="21">
        <v>2.2510954213614944</v>
      </c>
      <c r="V230" s="21">
        <v>2.2592970297084949</v>
      </c>
      <c r="W230" s="21">
        <v>2.2675285196761674</v>
      </c>
      <c r="X230" s="21">
        <v>2.2757900001347742</v>
      </c>
      <c r="Y230" s="21">
        <v>2.2840815803512342</v>
      </c>
      <c r="Z230" s="21">
        <v>2.2924033699905682</v>
      </c>
      <c r="AA230" s="21">
        <v>2.3007554791173481</v>
      </c>
      <c r="AB230" s="21">
        <v>2.3091380181971544</v>
      </c>
      <c r="AC230" s="21">
        <v>2.3175510980980354</v>
      </c>
      <c r="AD230" s="21">
        <v>2.3259948300919748</v>
      </c>
      <c r="AE230" s="21">
        <v>2.3344693258563631</v>
      </c>
      <c r="AF230" s="21">
        <v>2.3429746974754746</v>
      </c>
      <c r="AG230" s="21">
        <v>2.3515110574419498</v>
      </c>
      <c r="AH230" s="21">
        <v>2.3600785186582827</v>
      </c>
      <c r="AI230" s="21">
        <v>2.3686771944383156</v>
      </c>
      <c r="AJ230" s="21">
        <v>2.3773071985087362</v>
      </c>
      <c r="AK230" s="21">
        <v>2.3859686450105824</v>
      </c>
      <c r="AL230" s="21">
        <v>2.3946616485007519</v>
      </c>
    </row>
    <row r="231" spans="1:38" x14ac:dyDescent="0.25">
      <c r="A231" s="3" t="s">
        <v>32</v>
      </c>
      <c r="B231" s="3" t="s">
        <v>22</v>
      </c>
      <c r="C231" s="21">
        <v>1.6139963784028712</v>
      </c>
      <c r="D231" s="21">
        <v>1.6514949845230844</v>
      </c>
      <c r="E231" s="21">
        <v>1.6898648103559157</v>
      </c>
      <c r="F231" s="21">
        <v>1.7291260972880775</v>
      </c>
      <c r="G231" s="21">
        <v>1.7692995569822989</v>
      </c>
      <c r="H231" s="21">
        <v>1.8104063823034311</v>
      </c>
      <c r="I231" s="21">
        <v>1.8225787825712709</v>
      </c>
      <c r="J231" s="21">
        <v>1.8348330248662539</v>
      </c>
      <c r="K231" s="21">
        <v>1.8471696594592599</v>
      </c>
      <c r="L231" s="21">
        <v>1.8595892403209557</v>
      </c>
      <c r="M231" s="21">
        <v>1.8720923251466703</v>
      </c>
      <c r="N231" s="21">
        <v>1.8846794753814384</v>
      </c>
      <c r="O231" s="21">
        <v>1.8973512562452115</v>
      </c>
      <c r="P231" s="21">
        <v>1.9101082367582389</v>
      </c>
      <c r="Q231" s="21">
        <v>1.9229509897666197</v>
      </c>
      <c r="R231" s="21">
        <v>1.9358800919680252</v>
      </c>
      <c r="S231" s="21">
        <v>1.9429332493643803</v>
      </c>
      <c r="T231" s="21">
        <v>1.9500121041319021</v>
      </c>
      <c r="U231" s="21">
        <v>1.9571167498960194</v>
      </c>
      <c r="V231" s="21">
        <v>1.9642472806232745</v>
      </c>
      <c r="W231" s="21">
        <v>1.9714037906225659</v>
      </c>
      <c r="X231" s="21">
        <v>1.9785863745463959</v>
      </c>
      <c r="Y231" s="21">
        <v>1.9857951273921219</v>
      </c>
      <c r="Z231" s="21">
        <v>1.9930301445032141</v>
      </c>
      <c r="AA231" s="21">
        <v>2.000291521570515</v>
      </c>
      <c r="AB231" s="21">
        <v>2.0075793546335063</v>
      </c>
      <c r="AC231" s="21">
        <v>2.0148937400815781</v>
      </c>
      <c r="AD231" s="21">
        <v>2.0222347746553044</v>
      </c>
      <c r="AE231" s="21">
        <v>2.0296025554477226</v>
      </c>
      <c r="AF231" s="21">
        <v>2.0369971799056166</v>
      </c>
      <c r="AG231" s="21">
        <v>2.0444187458308076</v>
      </c>
      <c r="AH231" s="21">
        <v>2.0518673513814458</v>
      </c>
      <c r="AI231" s="21">
        <v>2.0593430950733098</v>
      </c>
      <c r="AJ231" s="21">
        <v>2.0668460757811093</v>
      </c>
      <c r="AK231" s="21">
        <v>2.0743763927397918</v>
      </c>
      <c r="AL231" s="21">
        <v>2.0819341455458571</v>
      </c>
    </row>
    <row r="232" spans="1:38" x14ac:dyDescent="0.25">
      <c r="A232" s="3" t="s">
        <v>33</v>
      </c>
      <c r="B232" s="3" t="s">
        <v>22</v>
      </c>
      <c r="C232" s="21">
        <v>1.8253483150445993</v>
      </c>
      <c r="D232" s="21">
        <v>1.8677573429792125</v>
      </c>
      <c r="E232" s="21">
        <v>1.9111516763678782</v>
      </c>
      <c r="F232" s="21">
        <v>1.9555542071957481</v>
      </c>
      <c r="G232" s="21">
        <v>2.0009883593063762</v>
      </c>
      <c r="H232" s="21">
        <v>2.0474781007585916</v>
      </c>
      <c r="I232" s="21">
        <v>2.0612444701360348</v>
      </c>
      <c r="J232" s="21">
        <v>2.0751033987089911</v>
      </c>
      <c r="K232" s="21">
        <v>2.0890555088060085</v>
      </c>
      <c r="L232" s="21">
        <v>2.1031014269399075</v>
      </c>
      <c r="M232" s="21">
        <v>2.1172417838359134</v>
      </c>
      <c r="N232" s="21">
        <v>2.131477214459979</v>
      </c>
      <c r="O232" s="21">
        <v>2.1458083580472969</v>
      </c>
      <c r="P232" s="21">
        <v>2.1602358581310046</v>
      </c>
      <c r="Q232" s="21">
        <v>2.1747603625710821</v>
      </c>
      <c r="R232" s="21">
        <v>2.1893825235834434</v>
      </c>
      <c r="S232" s="21">
        <v>2.1973592880554436</v>
      </c>
      <c r="T232" s="21">
        <v>2.2053651149552089</v>
      </c>
      <c r="U232" s="21">
        <v>2.2134001101683665</v>
      </c>
      <c r="V232" s="21">
        <v>2.2214643799663252</v>
      </c>
      <c r="W232" s="21">
        <v>2.2295580310076817</v>
      </c>
      <c r="X232" s="21">
        <v>2.2376811703396315</v>
      </c>
      <c r="Y232" s="21">
        <v>2.2458339053993845</v>
      </c>
      <c r="Z232" s="21">
        <v>2.2540163440155849</v>
      </c>
      <c r="AA232" s="21">
        <v>2.2622285944097387</v>
      </c>
      <c r="AB232" s="21">
        <v>2.2704707651976443</v>
      </c>
      <c r="AC232" s="21">
        <v>2.2787429653908298</v>
      </c>
      <c r="AD232" s="21">
        <v>2.2870453043979939</v>
      </c>
      <c r="AE232" s="21">
        <v>2.2953778920264534</v>
      </c>
      <c r="AF232" s="21">
        <v>2.3037408384835958</v>
      </c>
      <c r="AG232" s="21">
        <v>2.3121342543783361</v>
      </c>
      <c r="AH232" s="21">
        <v>2.3205582507225806</v>
      </c>
      <c r="AI232" s="21">
        <v>2.3290129389326948</v>
      </c>
      <c r="AJ232" s="21">
        <v>2.3374984308309767</v>
      </c>
      <c r="AK232" s="21">
        <v>2.346014838647136</v>
      </c>
      <c r="AL232" s="21">
        <v>2.354562275019779</v>
      </c>
    </row>
    <row r="233" spans="1:38" x14ac:dyDescent="0.25">
      <c r="A233" s="3" t="s">
        <v>34</v>
      </c>
      <c r="B233" s="3" t="s">
        <v>22</v>
      </c>
      <c r="C233" s="21">
        <v>1.7601567994658331</v>
      </c>
      <c r="D233" s="21">
        <v>1.801051207542695</v>
      </c>
      <c r="E233" s="21">
        <v>1.8428957313208765</v>
      </c>
      <c r="F233" s="21">
        <v>1.8857124452083063</v>
      </c>
      <c r="G233" s="21">
        <v>1.9295239364762251</v>
      </c>
      <c r="H233" s="21">
        <v>1.9743533171747389</v>
      </c>
      <c r="I233" s="21">
        <v>1.987628026699465</v>
      </c>
      <c r="J233" s="21">
        <v>2.0009919897085764</v>
      </c>
      <c r="K233" s="21">
        <v>2.0144458063044306</v>
      </c>
      <c r="L233" s="21">
        <v>2.0279900806242166</v>
      </c>
      <c r="M233" s="21">
        <v>2.0416254208670845</v>
      </c>
      <c r="N233" s="21">
        <v>2.0553524393214562</v>
      </c>
      <c r="O233" s="21">
        <v>2.0691717523925193</v>
      </c>
      <c r="P233" s="21">
        <v>2.0830839806299073</v>
      </c>
      <c r="Q233" s="21">
        <v>2.0970897487555646</v>
      </c>
      <c r="R233" s="21">
        <v>2.1111896856918002</v>
      </c>
      <c r="S233" s="21">
        <v>2.118881563514464</v>
      </c>
      <c r="T233" s="21">
        <v>2.1266014658130148</v>
      </c>
      <c r="U233" s="21">
        <v>2.1343494946914201</v>
      </c>
      <c r="V233" s="21">
        <v>2.1421257526256525</v>
      </c>
      <c r="W233" s="21">
        <v>2.1499303424650442</v>
      </c>
      <c r="X233" s="21">
        <v>2.1577633674336463</v>
      </c>
      <c r="Y233" s="21">
        <v>2.1656249311315956</v>
      </c>
      <c r="Z233" s="21">
        <v>2.1735151375364836</v>
      </c>
      <c r="AA233" s="21">
        <v>2.181434091004733</v>
      </c>
      <c r="AB233" s="21">
        <v>2.1893818962729763</v>
      </c>
      <c r="AC233" s="21">
        <v>2.1973586584594424</v>
      </c>
      <c r="AD233" s="21">
        <v>2.2053644830653467</v>
      </c>
      <c r="AE233" s="21">
        <v>2.2133994759762858</v>
      </c>
      <c r="AF233" s="21">
        <v>2.2214637434636382</v>
      </c>
      <c r="AG233" s="21">
        <v>2.2295573921859702</v>
      </c>
      <c r="AH233" s="21">
        <v>2.2376805291904462</v>
      </c>
      <c r="AI233" s="21">
        <v>2.2458332619142456</v>
      </c>
      <c r="AJ233" s="21">
        <v>2.2540156981859814</v>
      </c>
      <c r="AK233" s="21">
        <v>2.2622279462271289</v>
      </c>
      <c r="AL233" s="21">
        <v>2.2704701146534552</v>
      </c>
    </row>
    <row r="234" spans="1:38" x14ac:dyDescent="0.25">
      <c r="A234" s="3" t="s">
        <v>35</v>
      </c>
      <c r="B234" s="3" t="s">
        <v>22</v>
      </c>
      <c r="C234" s="21">
        <v>1.5254689908510486</v>
      </c>
      <c r="D234" s="21">
        <v>1.5609108057162886</v>
      </c>
      <c r="E234" s="21">
        <v>1.5971760540622979</v>
      </c>
      <c r="F234" s="21">
        <v>1.6342838670396629</v>
      </c>
      <c r="G234" s="21">
        <v>1.6722538202804389</v>
      </c>
      <c r="H234" s="21">
        <v>1.7111059442249608</v>
      </c>
      <c r="I234" s="21">
        <v>1.722610690704746</v>
      </c>
      <c r="J234" s="21">
        <v>1.7341927901923979</v>
      </c>
      <c r="K234" s="21">
        <v>1.7458527627765454</v>
      </c>
      <c r="L234" s="21">
        <v>1.757591132042672</v>
      </c>
      <c r="M234" s="21">
        <v>1.7694084250966264</v>
      </c>
      <c r="N234" s="21">
        <v>1.7813051725882922</v>
      </c>
      <c r="O234" s="21">
        <v>1.7932819087354166</v>
      </c>
      <c r="P234" s="21">
        <v>1.8053391713475988</v>
      </c>
      <c r="Q234" s="21">
        <v>1.8174775018504405</v>
      </c>
      <c r="R234" s="21">
        <v>1.8296974453098585</v>
      </c>
      <c r="S234" s="21">
        <v>1.8363637383943436</v>
      </c>
      <c r="T234" s="21">
        <v>1.8430543193541835</v>
      </c>
      <c r="U234" s="21">
        <v>1.84976927667947</v>
      </c>
      <c r="V234" s="21">
        <v>1.8565086991826989</v>
      </c>
      <c r="W234" s="21">
        <v>1.8632726759999438</v>
      </c>
      <c r="X234" s="21">
        <v>1.8700612965920358</v>
      </c>
      <c r="Y234" s="21">
        <v>1.8768746507457461</v>
      </c>
      <c r="Z234" s="21">
        <v>1.8837128285749736</v>
      </c>
      <c r="AA234" s="21">
        <v>1.8905759205219368</v>
      </c>
      <c r="AB234" s="21">
        <v>1.8974640173583706</v>
      </c>
      <c r="AC234" s="21">
        <v>1.9043772101867256</v>
      </c>
      <c r="AD234" s="21">
        <v>1.9113155904413743</v>
      </c>
      <c r="AE234" s="21">
        <v>1.9182792498898196</v>
      </c>
      <c r="AF234" s="21">
        <v>1.9252682806339088</v>
      </c>
      <c r="AG234" s="21">
        <v>1.9322827751110516</v>
      </c>
      <c r="AH234" s="21">
        <v>1.9393228260954434</v>
      </c>
      <c r="AI234" s="21">
        <v>1.9463885266992911</v>
      </c>
      <c r="AJ234" s="21">
        <v>1.9534799703740455</v>
      </c>
      <c r="AK234" s="21">
        <v>1.9605972509116372</v>
      </c>
      <c r="AL234" s="21">
        <v>1.9677404624457167</v>
      </c>
    </row>
    <row r="235" spans="1:38" x14ac:dyDescent="0.25">
      <c r="A235" s="3" t="s">
        <v>28</v>
      </c>
      <c r="B235" s="3" t="s">
        <v>22</v>
      </c>
      <c r="C235" s="21">
        <v>1.5348500838867927</v>
      </c>
      <c r="D235" s="21">
        <v>1.5705098533381963</v>
      </c>
      <c r="E235" s="21">
        <v>1.6069981200941099</v>
      </c>
      <c r="F235" s="21">
        <v>1.6443341329549084</v>
      </c>
      <c r="G235" s="21">
        <v>1.6825375879358384</v>
      </c>
      <c r="H235" s="21">
        <v>1.7216286386573356</v>
      </c>
      <c r="I235" s="21">
        <v>1.7332041352459246</v>
      </c>
      <c r="J235" s="21">
        <v>1.7448574605359328</v>
      </c>
      <c r="K235" s="21">
        <v>1.7565891378143497</v>
      </c>
      <c r="L235" s="21">
        <v>1.7683996938865234</v>
      </c>
      <c r="M235" s="21">
        <v>1.780289659099817</v>
      </c>
      <c r="N235" s="21">
        <v>1.7922595673674222</v>
      </c>
      <c r="O235" s="21">
        <v>1.8043099561923359</v>
      </c>
      <c r="P235" s="21">
        <v>1.8164413666914956</v>
      </c>
      <c r="Q235" s="21">
        <v>1.8286543436200784</v>
      </c>
      <c r="R235" s="21">
        <v>1.8409494353959628</v>
      </c>
      <c r="S235" s="21">
        <v>1.8476567238176225</v>
      </c>
      <c r="T235" s="21">
        <v>1.8543884494764524</v>
      </c>
      <c r="U235" s="21">
        <v>1.8611447014067275</v>
      </c>
      <c r="V235" s="21">
        <v>1.8679255689671088</v>
      </c>
      <c r="W235" s="21">
        <v>1.8747311418418251</v>
      </c>
      <c r="X235" s="21">
        <v>1.8815615100418599</v>
      </c>
      <c r="Y235" s="21">
        <v>1.8884167639061409</v>
      </c>
      <c r="Z235" s="21">
        <v>1.8952969941027358</v>
      </c>
      <c r="AA235" s="21">
        <v>1.9022022916300507</v>
      </c>
      <c r="AB235" s="21">
        <v>1.9091327478180342</v>
      </c>
      <c r="AC235" s="21">
        <v>1.916088454329385</v>
      </c>
      <c r="AD235" s="21">
        <v>1.9230695031607643</v>
      </c>
      <c r="AE235" s="21">
        <v>1.9300759866440125</v>
      </c>
      <c r="AF235" s="21">
        <v>1.9371079974473708</v>
      </c>
      <c r="AG235" s="21">
        <v>1.9441656285767064</v>
      </c>
      <c r="AH235" s="21">
        <v>1.9512489733767424</v>
      </c>
      <c r="AI235" s="21">
        <v>1.9583581255322933</v>
      </c>
      <c r="AJ235" s="21">
        <v>1.9654931790695027</v>
      </c>
      <c r="AK235" s="21">
        <v>1.9726542283570887</v>
      </c>
      <c r="AL235" s="21">
        <v>1.9798413681075901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Appendices - Index</vt:lpstr>
      <vt:lpstr>AppendixA</vt:lpstr>
      <vt:lpstr>AppendixB</vt:lpstr>
      <vt:lpstr>AppendixC</vt:lpstr>
      <vt:lpstr>AppendixA!_Ref422304167</vt:lpstr>
      <vt:lpstr>AppendixB!_Ref422304167</vt:lpstr>
      <vt:lpstr>AppendixC!_Ref422304167</vt:lpstr>
    </vt:vector>
  </TitlesOfParts>
  <Company>Sinclair Knight Merz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Hyland, Samuel (SKM)</dc:creator>
  <cp:lastModifiedBy>Galanis, Panagiotis</cp:lastModifiedBy>
  <dcterms:created xsi:type="dcterms:W3CDTF">2015-12-10T22:12:48Z</dcterms:created>
  <dcterms:modified xsi:type="dcterms:W3CDTF">2016-08-15T22:59:39Z</dcterms:modified>
</cp:coreProperties>
</file>